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8800" windowHeight="11910"/>
  </bookViews>
  <sheets>
    <sheet name="List1" sheetId="1" r:id="rId1"/>
  </sheets>
  <externalReferences>
    <externalReference r:id="rId2"/>
  </externalReferences>
  <definedNames>
    <definedName name="OLE_LINK1_1">[1]Sheet1!#REF!</definedName>
  </definedNames>
  <calcPr calcId="144525"/>
</workbook>
</file>

<file path=xl/calcChain.xml><?xml version="1.0" encoding="utf-8"?>
<calcChain xmlns="http://schemas.openxmlformats.org/spreadsheetml/2006/main">
  <c r="B415" i="1" l="1"/>
  <c r="B414" i="1"/>
  <c r="B413" i="1"/>
  <c r="B412" i="1"/>
  <c r="B411" i="1"/>
  <c r="F398" i="1" l="1"/>
  <c r="F400" i="1" s="1"/>
  <c r="F415" i="1" s="1"/>
  <c r="F384" i="1"/>
  <c r="F386" i="1" s="1"/>
  <c r="F413" i="1" s="1"/>
  <c r="F350" i="1" l="1"/>
  <c r="F352" i="1"/>
  <c r="F354" i="1"/>
  <c r="F356" i="1"/>
  <c r="F358" i="1"/>
  <c r="F360" i="1"/>
  <c r="F362" i="1"/>
  <c r="F364" i="1"/>
  <c r="F366" i="1"/>
  <c r="F368" i="1"/>
  <c r="F370" i="1"/>
  <c r="F372" i="1"/>
  <c r="F348" i="1"/>
  <c r="F411" i="1" l="1"/>
  <c r="F390" i="1" l="1"/>
  <c r="F392" i="1"/>
  <c r="F394" i="1" l="1"/>
  <c r="F414" i="1" s="1"/>
  <c r="F378" i="1"/>
  <c r="F380" i="1" s="1"/>
  <c r="F412" i="1" s="1"/>
  <c r="F275" i="1" l="1"/>
  <c r="F145" i="1"/>
  <c r="F272" i="1" l="1"/>
  <c r="F271" i="1"/>
  <c r="F268" i="1" l="1"/>
  <c r="F265" i="1"/>
  <c r="F262" i="1"/>
  <c r="F259" i="1"/>
  <c r="F256" i="1"/>
  <c r="F253" i="1"/>
  <c r="F250" i="1"/>
  <c r="F249" i="1"/>
  <c r="F248" i="1"/>
  <c r="F247" i="1"/>
  <c r="F244" i="1"/>
  <c r="F241" i="1"/>
  <c r="F240" i="1"/>
  <c r="F239" i="1"/>
  <c r="F236" i="1"/>
  <c r="F235" i="1"/>
  <c r="F232" i="1"/>
  <c r="F229" i="1"/>
  <c r="F228" i="1"/>
  <c r="F227" i="1"/>
  <c r="F224" i="1"/>
  <c r="F221" i="1"/>
  <c r="F218" i="1"/>
  <c r="F215" i="1"/>
  <c r="F212" i="1"/>
  <c r="F209" i="1"/>
  <c r="F206" i="1"/>
  <c r="F205" i="1"/>
  <c r="F204" i="1"/>
  <c r="F201" i="1"/>
  <c r="F198" i="1"/>
  <c r="F195" i="1"/>
  <c r="F192" i="1"/>
  <c r="F189" i="1"/>
  <c r="F188" i="1"/>
  <c r="F187" i="1"/>
  <c r="F186" i="1"/>
  <c r="F185" i="1"/>
  <c r="F184" i="1"/>
  <c r="F183" i="1"/>
  <c r="F182" i="1"/>
  <c r="F181" i="1"/>
  <c r="F180" i="1"/>
  <c r="F179" i="1"/>
  <c r="F178" i="1"/>
  <c r="F175" i="1"/>
  <c r="F174" i="1"/>
  <c r="F173" i="1"/>
  <c r="F172" i="1"/>
  <c r="F171" i="1"/>
  <c r="F170" i="1"/>
  <c r="F169" i="1"/>
  <c r="F166" i="1"/>
  <c r="F163" i="1"/>
  <c r="F157" i="1"/>
  <c r="F160" i="1"/>
  <c r="F154" i="1"/>
  <c r="F151" i="1"/>
  <c r="F148" i="1"/>
  <c r="F144" i="1"/>
  <c r="F141" i="1"/>
  <c r="F138" i="1"/>
  <c r="F135" i="1"/>
  <c r="F132" i="1"/>
  <c r="F129" i="1" l="1"/>
  <c r="B410" i="1" l="1"/>
  <c r="B409" i="1"/>
  <c r="B408" i="1"/>
  <c r="B407" i="1"/>
  <c r="B406" i="1"/>
  <c r="B405" i="1"/>
  <c r="B404" i="1"/>
  <c r="F337" i="1"/>
  <c r="F333" i="1"/>
  <c r="F334" i="1"/>
  <c r="F330" i="1"/>
  <c r="F328" i="1"/>
  <c r="F325" i="1"/>
  <c r="F339" i="1" l="1"/>
  <c r="F410" i="1" s="1"/>
  <c r="F300" i="1"/>
  <c r="F297" i="1"/>
  <c r="F66" i="1" l="1"/>
  <c r="F65" i="1"/>
  <c r="F64" i="1"/>
  <c r="F60" i="1"/>
  <c r="F61" i="1"/>
  <c r="F57" i="1"/>
  <c r="F50" i="1" l="1"/>
  <c r="F17" i="1" l="1"/>
  <c r="F34" i="1" l="1"/>
  <c r="F27" i="1"/>
  <c r="F25" i="1"/>
  <c r="F318" i="1"/>
  <c r="F315" i="1"/>
  <c r="F313" i="1"/>
  <c r="F310" i="1"/>
  <c r="F320" i="1" l="1"/>
  <c r="F409" i="1" s="1"/>
  <c r="F126" i="1"/>
  <c r="F123" i="1"/>
  <c r="F120" i="1"/>
  <c r="F117" i="1"/>
  <c r="F114" i="1"/>
  <c r="F111" i="1"/>
  <c r="F54" i="1"/>
  <c r="F51" i="1"/>
  <c r="F47" i="1"/>
  <c r="F44" i="1"/>
  <c r="F35" i="1"/>
  <c r="F33" i="1"/>
  <c r="F30" i="1"/>
  <c r="F26" i="1"/>
  <c r="F23" i="1"/>
  <c r="F20" i="1"/>
  <c r="F14" i="1"/>
  <c r="F277" i="1" l="1"/>
  <c r="F407" i="1" s="1"/>
  <c r="F68" i="1"/>
  <c r="F405" i="1" s="1"/>
  <c r="F37" i="1"/>
  <c r="F404" i="1" s="1"/>
  <c r="F303" i="1"/>
  <c r="F294" i="1"/>
  <c r="F291" i="1"/>
  <c r="F288" i="1"/>
  <c r="F285" i="1"/>
  <c r="F282" i="1"/>
  <c r="F88" i="1"/>
  <c r="F82" i="1"/>
  <c r="F79" i="1"/>
  <c r="F85" i="1"/>
  <c r="F91" i="1"/>
  <c r="F94" i="1"/>
  <c r="F97" i="1"/>
  <c r="F76" i="1"/>
  <c r="F99" i="1" l="1"/>
  <c r="F406" i="1" s="1"/>
  <c r="F305" i="1"/>
  <c r="F408" i="1" s="1"/>
  <c r="F416" i="1" l="1"/>
  <c r="F417" i="1" l="1"/>
  <c r="F418" i="1" s="1"/>
</calcChain>
</file>

<file path=xl/sharedStrings.xml><?xml version="1.0" encoding="utf-8"?>
<sst xmlns="http://schemas.openxmlformats.org/spreadsheetml/2006/main" count="694" uniqueCount="295">
  <si>
    <t>Važna napomena: Sustav koji se ugrađuje mora imati odgovarajući atest kao sustav.</t>
  </si>
  <si>
    <t>Sastavni dio predračuna radova su i smjernice za izvođenje ETICS fasada.</t>
  </si>
  <si>
    <r>
      <t>m</t>
    </r>
    <r>
      <rPr>
        <vertAlign val="superscript"/>
        <sz val="11"/>
        <color indexed="8"/>
        <rFont val="Arial Narrow"/>
        <family val="2"/>
        <charset val="238"/>
      </rPr>
      <t>2</t>
    </r>
  </si>
  <si>
    <t>1.</t>
  </si>
  <si>
    <t>OPIS</t>
  </si>
  <si>
    <t>R.B.</t>
  </si>
  <si>
    <t>M.J.</t>
  </si>
  <si>
    <t>JED.CIJ.</t>
  </si>
  <si>
    <t>KOLIČINA</t>
  </si>
  <si>
    <t>UKUPNO</t>
  </si>
  <si>
    <t>2.</t>
  </si>
  <si>
    <t>3.</t>
  </si>
  <si>
    <t>4.</t>
  </si>
  <si>
    <t>5.</t>
  </si>
  <si>
    <t>6.</t>
  </si>
  <si>
    <t>7.</t>
  </si>
  <si>
    <t>kom</t>
  </si>
  <si>
    <t>8.</t>
  </si>
  <si>
    <t>paušal</t>
  </si>
  <si>
    <t>REKAPITULACIJA:</t>
  </si>
  <si>
    <t>II</t>
  </si>
  <si>
    <t>UKUPNO:</t>
  </si>
  <si>
    <t>UKUPNO (cijena bez PDV-a):</t>
  </si>
  <si>
    <t>PDV 25%:</t>
  </si>
  <si>
    <t>SVEUKUPNO (cijena s PDV-om):</t>
  </si>
  <si>
    <t>kn</t>
  </si>
  <si>
    <t>m'</t>
  </si>
  <si>
    <t>PRIPREMNI RADOVI, RUŠENJA I DEMONTAŽE</t>
  </si>
  <si>
    <t>ZIDARSKI RADOVI</t>
  </si>
  <si>
    <t xml:space="preserve"> </t>
  </si>
  <si>
    <t>ZAMJENA POSTOJEĆE VANJSKE STOLARIJE</t>
  </si>
  <si>
    <t>Pažljiva demontaža lijevano-željeznih cijevi koje su spojene na obornsku kanalizaciju i odlaganje na privremeno skladište do ponovne montaže na objektu. Odvode u tlu treba osigurati od začepljivanja tijekom radova. Obračun po m' demontiranih cijevi. U cijenu uračunati skidanje držača i obujmica, kao i prijelaznih komada.</t>
  </si>
  <si>
    <t>a) sigurnosne kamere</t>
  </si>
  <si>
    <t>b) vanjske jedinice klima uređaja</t>
  </si>
  <si>
    <t>c) antene</t>
  </si>
  <si>
    <t>a) zidovi 2. kata</t>
  </si>
  <si>
    <t>b) zabatni opšavi</t>
  </si>
  <si>
    <t>c) vertikalni opšavi strehe krova š= 30 cm</t>
  </si>
  <si>
    <t>Pažljiva demontaža svih ravnih površina i rubova koji su izvedeni azbest-cementnim pločama. Ove ploče se nalaze na fasadi 2. kata, zabatima i vertikalnom opšavu strehe krova. Radove mora obavljati osoba ovlaštena za rukovanje azbest-cementnim materijalom. Ploče odgovarajuće zbrinuti na ekološki prihvatljiv način i o tome dati potvrdu investitoru. Obračun po m2 skinutih ploča, odnosno m' opšava.</t>
  </si>
  <si>
    <t>Pažljivo skidanje i demontaža vertikalnih oluka od pocinčanog lima s metalnim nosačima i obujmicama. Skinuti materijal se slaže u priručno skladište do ponovne montaže na objektu. Obračun po m' demontiranih oluka.</t>
  </si>
  <si>
    <t>Pažljivo skidanje i demontaža horizontalnih oluka od pocinčanog bojenog lima na metalnim nosačima. Demontirane horizontalne oluke složiti u priručn skladište do ponovne montaže na objektu. Obračun po m' demontiranih oluka.</t>
  </si>
  <si>
    <t>Pažljiva demontaža i skidanje koljena od pocinčanog lima s vertikalnih oluka. Skinuti materijal se slaže u priručno skladište do ponovne montaže na objektu. Obračun po komadu demontiranih koljena.</t>
  </si>
  <si>
    <r>
      <t>m</t>
    </r>
    <r>
      <rPr>
        <vertAlign val="superscript"/>
        <sz val="11"/>
        <color indexed="8"/>
        <rFont val="Arial Narrow"/>
        <family val="2"/>
        <charset val="238"/>
      </rPr>
      <t>3</t>
    </r>
  </si>
  <si>
    <t>Dobava materijala i izrada vertikalne i horizontalne hidroizolacije koja se izvodi s polimer-cementnim materijalima. Najprije se opere i odmasti postojeća betonska podloga, potom se premaže SN vezom radi boljeg prijanjanja. Nakon sušenja podloga se premazuje s dva premaza polimer-cementne hidroizolacije. Obračun po m2 ovako kompletno izvedene hidroizolacije.</t>
  </si>
  <si>
    <t>a) gruba žbuka</t>
  </si>
  <si>
    <t>b) fina žbuka</t>
  </si>
  <si>
    <t>Dobava materijala i žbukanje unutrašnjih zidova grubo i fino s prethodnim nanosom rijetkog cementnog morta ("šprica"). Mort vapneno-gipsani. Po želji Investitora, može biti i strojna vapnena žbuka. Fini sloj mora biti ravan i dovoljno gladak da se može odmah nanijeti dekorativna boja.</t>
  </si>
  <si>
    <t>RS</t>
  </si>
  <si>
    <t>Zidarska pripomoć kod postave vanjske i unutrašnje stolarije te postave instalacija. Obračun po utrošenom satu rada uz odobrenje nadzornog inženjera. Sati rada se evidentiraju kroz građevinski dnevnik.</t>
  </si>
  <si>
    <t>pripomoć kod svih radova:</t>
  </si>
  <si>
    <t>a) zid širine do 40 cm</t>
  </si>
  <si>
    <t>b) zid širine do 50 cm</t>
  </si>
  <si>
    <t>Dobava materijala i izravnavanje završetka prethodno oštemanog zida cementnom glazurom debljine d=3 cm. U cijeni je i potrebna oplata s obe strane zida. Zid širine 30-35 cm.</t>
  </si>
  <si>
    <t>III</t>
  </si>
  <si>
    <t>c) vertikalne plohe krovnih istaka</t>
  </si>
  <si>
    <t>FASADERSKI RADOVI</t>
  </si>
  <si>
    <t>Najam, dovoz, montaža, demontaža i odvoz fasadne skele. Skela mora zadovoljavati propise za rad na siguran način i mora imati atest. Skelu smiju montirati samo ovlašteni monteri. Obračun po m2 za kompletnu uslugu montirane i demontirane skele od početka do završetka radova.</t>
  </si>
  <si>
    <t>Struganje i čišćenje postojeće površine fasade na mjestima gdje je oštećena površina betona, otprašivanje, premazivanje površine impregnacijom ili SN vezom te gletanje površine fasadnim gletom. Obračun po m2 impregnirane fasade.</t>
  </si>
  <si>
    <t>Dobava materijala i izrada završnog mramornog akrilatnog dekorativnog sloja na soklu objekta. Ton dekorativnog sloja po izboru investitora. Nanosi se gleterima u jednom sloju. Nanosi se gleterima u jednom sloju. U cijeni je i nanošenje impregnacije. Obračun po m2 gotove obrađene površine.</t>
  </si>
  <si>
    <t>IV</t>
  </si>
  <si>
    <t>V</t>
  </si>
  <si>
    <t>LIMARSKI RADOVI</t>
  </si>
  <si>
    <t>Ponovna montaža postojećih horizontalnih oluka uz prilagodbu metalnih kuka. Stavka se izvodi nakon što se izvedu radovi na fasadi. Obračun po m' ponovno montiranih horizontalnih oluka.</t>
  </si>
  <si>
    <t>Dobava materijala, radionička izrada i montaža na objektu horizontalnog oluka 12/12 cm, izrađenog od pocinčanog bojenog lima r.š. 40 cm. Oluk se postavlja na metalne nosače koji se učvršćuju na drvenu potkonstrukciju. Boja lima u tonu po izboru Investitora. Ova stavka je predviđena radi potrebnog produživanja oluka. U cijenu uključiti sve potrebne radnje i predradnje. Obračun po m' postavljenog horizontalnog oluka.</t>
  </si>
  <si>
    <t>Dobava materijala, radionička izrada i montaža na objektu vertikalnih olučnih cijevi dim. 12/12 cm, izrađenih od pocinčanog bojenog lima r.š. 50 cm. Cijevi se postavljaju na metalne obujmice koje se učvršćuju na fasadu. Udaljenost cijevi od fasade min. 3 cm. Boja lima u tonu po izboru Investitora. U cijenu uključiti sve potrebne radnje i predradnje. Obračun po m' postavljenih vertikalnih cijevi.</t>
  </si>
  <si>
    <t>Dobava materijala, radionička izrada i montaža na objektu koljena ("labuđi vrat"), za vertikalne olučne cijevi dim. 12/12 cm, izrađenih od pocinčanog bojenog lima r.š. 50 cm. Koljena se postavljaju na metalne obujmice koje se učvršćuju na fasadu. Udaljenost cijevi od fasade min. 3 cm. Boja lima u tonu po izboru Investitora. U cijenu uključiti sve potrebne radnje i predradnje kao i demontažu postojećih olučnih cjevi. Obračun po komadu postavljenih koljena.</t>
  </si>
  <si>
    <t>Prilagodba postojećeg limenog opšava (ako je moguće, a ako ne izrada novog) kose i ravne strehe krova, koja je istaknuta van fasade za cca 30-40 cm. Opšav je postavljen tako da jednom stranom završava pod pokrivačem, a drugom je prepušten preko čeonog opšava strehe krova. Opšav izrađen od pocinčanog bojenog lima r.š. 43 cm, postavljen na odgovarajuće držače. Detalj dogovoriti s nadzornim inženjerom. Boja lima prema boji postojećeg pokrivača. U cijenu uračunati sav rad na prilagodbi ovog opšava prilikom radova na fasadi. Obračun po m' kompletno prilagođenog opšava.</t>
  </si>
  <si>
    <t>Dobava bojenog pocinčanog lima i pokrivanje kosih ploha iznad brisoleja. U cijenu uračunati sve potrebne opšave uz zid i zaštitu toplinske izolacije, kao i skidanje postojećeg pokrivača te sloj bitumenske ljepenke. Lim može biti blago profiliran - trapezno ili sl. Obračun po m2 postavljenog lima.</t>
  </si>
  <si>
    <t>TOPLINSKA IZOLACIJA STROPA PREMA TAVANU</t>
  </si>
  <si>
    <t>Čišćenje i priprema površine tavana prije postave toplinske izolacije. Obračun po m2 očišćene i pripremljene površine.</t>
  </si>
  <si>
    <t>Dobava i ugradnja paropropusne vodonepropusne folije koja se polaže preko toplinske izolacije ispod krova. Preklop folije je min. 15 cm u uzdužnom i poprečnom smjeru. Obračun po m2 postavljene folije mjereno tlocrtno.</t>
  </si>
  <si>
    <t>Dobava i postava OSB ploča sa žlijebom preko toplinske izolacije. Debljina ploče 18 mm. Izvesti plivajući pod od OSB ploča bez potkonstrukcije, uz obavezno lijepljenje zlijebova. Voditi računa da se ostavi najmanje 12mm slobodnog prostora između ploča i zidova prostorije. U cijenu uračunat sav potreban rad i materijal. Obračun po m2 postavljenih ploča.</t>
  </si>
  <si>
    <t>VI</t>
  </si>
  <si>
    <t>OSTALI I ZAVRŠNI RADOVI</t>
  </si>
  <si>
    <t>Dobava i ugradnja OSB ploča preko parapeta. OSB ploče se režu po dužini i udarnim tiplama se pričvršćuju na prethodno hidroizolirani parapet prozora. Preko ovoga se postavlja vanjska limena klupica. Debljina ploča d=16 mm. Obračun po m2 ugrađenih ploča.</t>
  </si>
  <si>
    <t>Dobava materijala i izrada tankoslojnog morta armiranog mrežicom od fleksibilnog ljepila u dva sloja. Obračun po m2 izrađenog sloja.</t>
  </si>
  <si>
    <t>Dobava i ugradnja metalnih kutija za mjerne spojeve gromobrana. Kutije su od pocinčanog lima s poklopcem koji se ugrađuje u ravnini nove fasade. Obračun po komadu ugrađenih kutija.</t>
  </si>
  <si>
    <t>Ponovna montaža ljevano-željeznih cijevi i spajanje na odvodne otvore u trotoaru. U cijeni su svi radovi na eventualnom prilagođavanju spojeva, obujmice i držači. Obračun po m' postavljenih postojećih cijevi, odnosno po komadu koljena.</t>
  </si>
  <si>
    <t>a) cijevi</t>
  </si>
  <si>
    <t>b) koljena</t>
  </si>
  <si>
    <t>Pažljiva demontaža i ponovna montaža zaštita od sunca postavljenih s unutrašnje strane vanjske stolarije (trakaste zavjese s vodilicama i držačima). Zavjese se skladište i ponovno montiraju nakon izvedbe svih radova na zamjeni vanjske stolarije. U cijenu uključiti i dopunu - popravak oštećenih dijelova te dovođenje u potpunu funkciju. Obračun po m2 demontiranih, deponiranih i ponovno montiranih trakastih zavjesa.</t>
  </si>
  <si>
    <t>Kod uzimanja mjera definirat će se način otvaranja prozorskih i vratnih krila kao i širina pojedinih krila koja se zaokretno otvaraju.</t>
  </si>
  <si>
    <t xml:space="preserve">ZM  375/195                                         </t>
  </si>
  <si>
    <t>ZM 375/50</t>
  </si>
  <si>
    <t xml:space="preserve">ZM 186/195                            </t>
  </si>
  <si>
    <t xml:space="preserve">ZM 186/50                            </t>
  </si>
  <si>
    <t>ZM 512/248</t>
  </si>
  <si>
    <t>ZM 512/48</t>
  </si>
  <si>
    <t xml:space="preserve">ZM 507/245                         </t>
  </si>
  <si>
    <t>Fasadna stijena s petnaest polja u tri reda i pet stupaca. U naravi je fasadna stjena u kojoj su integrirana dvokrilna vrata koja de otvaraju u pravcu izlaza. Vrata zauzimaju treći i četvrti stupac i dva reda odozdo. /dim 200 x 214 cm/. u trećem redu - najgornji red, u drugom i petom stupcu su otklopna ostakljena  krila. Sve ostalo fiksno ostakljeno  /  kao postojeća / (oznaka iz Glavnog projekta sanacije zgrade iz svibnja 2014. POZ 33).</t>
  </si>
  <si>
    <t>ZM 507/47</t>
  </si>
  <si>
    <t>9.</t>
  </si>
  <si>
    <t xml:space="preserve">ZM  180-185/253     </t>
  </si>
  <si>
    <t>Fasadna stijena u naravi nadsvjetlo iznad stavke 7. (POZ 33), s pet  polja u jednom redu od kojih su dva fiksna ostakljena polja, a tri su fiksna polja s ispunom od termo panela d = 45 mm. / kao postojeća / (oznaka iz Glavnog projekta sanacije zgrade iz svibnja 2014. POZ 33a).</t>
  </si>
  <si>
    <t>Fasadna prozorska stijena sa šest polja u dva stupca i tri reda. U naravi su sve fiksna polja, s tim da su dva polja u najdonjem redu ispunjeni termo panelom d= 45 mm, a ostala su ostakljena polja /  kao postojeći / (oznaka iz Glavnog projekta sanacije zgrade iz svibnja 2014. POZ 34).</t>
  </si>
  <si>
    <t>10.</t>
  </si>
  <si>
    <t xml:space="preserve">ZM  180-185/47     </t>
  </si>
  <si>
    <t>Fasadna stijena u naravi nadsvjetlo iznad stavke 9. (POZ 34), s dva  polja u jednom redu od kojih su dva fiksna ostakljena polja. /kao postojeća / (oznaka iz Glavnog projekta sanacije zgrade iz svibnja 2014. POZ 34a).</t>
  </si>
  <si>
    <t>11.</t>
  </si>
  <si>
    <t xml:space="preserve">ZM  136/253     </t>
  </si>
  <si>
    <t>12.</t>
  </si>
  <si>
    <t>Fasadna prozorska stijena s četiri  polja u jednom stupcu i tri reda. U naravi su sve fiksna polja, s tim da je jedno  polje u najdonjem redu ispunjeno termo panelom d= 45 mm, a ostala su ostakljena polja / kao postojeći / (oznaka iz Glavnog projekta sanacije zgrade iz svibnja 2014. POZ 35).</t>
  </si>
  <si>
    <t>13.</t>
  </si>
  <si>
    <t xml:space="preserve">ZM  796/50     </t>
  </si>
  <si>
    <t>Fasadna stijena u naravi nadsvjetlo iznad stavke 12. (POZ 36), s osam ostakljenih fiksnih polja /kao postojeća / (oznaka iz Glavnog projekta sanacije zgrade iz svibnja 2014. POZ 36a).</t>
  </si>
  <si>
    <t>14.</t>
  </si>
  <si>
    <t>ZM 682/250</t>
  </si>
  <si>
    <t>Fasadna složena stijena, topla veza prema južnom krilu (dilataciji "B"), koja se sastoji od dvanaest  polja u tri reda i tri stupca. Najgornji red - treći, se sastoji od šest fiksnih ostakljenih polja.  Prvi i drugi red se sastoji od šest fiksnih ostakljenih polja podijeljenih u tri stupca i dva reda.  / stjena kao postojeća/ (oznaka iz Glavnog projekta sanacije zgrade iz svibnja 2014. POZ 37).</t>
  </si>
  <si>
    <t>15.</t>
  </si>
  <si>
    <t>Fasadna složena stjena, topla veza prema južnom krilu (dilataciji "B"), koja se sastoji od dvanaest  polja u tri reda i tri stupca. Najgornji red - treći, se sastoji od tri otklopna ostakljena i tri fiksna ostakljena polja (prvo, treće i peto polje su otklopna ostakljena polja).
 / stijena kao postojeća/ (oznaka iz Glavnog projekta sanacije zgrade iz svibnja 2014. POZ 38).</t>
  </si>
  <si>
    <t>16.</t>
  </si>
  <si>
    <t xml:space="preserve">ZM  647/50     </t>
  </si>
  <si>
    <t>17.</t>
  </si>
  <si>
    <t>ZM 647/250</t>
  </si>
  <si>
    <t>Fasadna složena stijena, knjižnica prema patiu,  koja se sastoji od trinaest polja u četri stupca i tri reda, s integriranim ulaznim vrataima koja se otvaraju prema unutra (prvi stupac,  prvi i drugi red).  Najgornji red - treći, se sastoji od tri otklopna ostakljena i tri fiksna ostakljena polja (prvo, treće i peto polje su fiksna ostakljena polja). Sva ostala polja su fiksna ostakljena polja / stjena kao postojeća/ (oznaka iz Glavnog projekta sanacije zgrade iz svibnja 2014. POZ 39).</t>
  </si>
  <si>
    <t>18.</t>
  </si>
  <si>
    <t>Fasadna stijena u naravi nadsvjetlo iznad stavke 16. (POZ 39), s šest ostakljenih fiksnih polja /kao postojeća / (oznaka iz Glavnog projekta sanacije zgrade iz svibnja 2014. POZ 40).</t>
  </si>
  <si>
    <t>ZM 417/250</t>
  </si>
  <si>
    <t>Fasadna složena stijena, knjižnica prema jugu,  koja se sastoji od deset polja u pet stupaca i dva reda. Donji red (pet polja), su sva fiksna polja ispunjena termo panelom d = 45 mm. Gornji red se sastoji od pet polja od kojih su tri polja otklopno zaokretna ostakljena krila, a dva fiksna ostakljena /stijena kao postojeća/ (oznaka iz Glavnog projekta sanacije zgrade iz svibnja 2014. POZ 41).</t>
  </si>
  <si>
    <t>19.</t>
  </si>
  <si>
    <t>ZM 417/51</t>
  </si>
  <si>
    <t>Fasadna stijena u naravi nadsvjetlo iznad stavke 18. (POZ 41), s pet ostakljenih fiksnih polja /kao postojeća / (oznaka iz Glavnog projekta sanacije zgrade iz svibnja 2014. POZ 41a).</t>
  </si>
  <si>
    <t>20.</t>
  </si>
  <si>
    <t>ZM 401/187</t>
  </si>
  <si>
    <t>ZM 403/187</t>
  </si>
  <si>
    <t>ZM 404/187</t>
  </si>
  <si>
    <t>ZM 402/187</t>
  </si>
  <si>
    <t>ZM 489/187</t>
  </si>
  <si>
    <t>ZM 510/187</t>
  </si>
  <si>
    <t>ZM 320/187</t>
  </si>
  <si>
    <t>Fasadna složena stijena, razredi  prema jugu,  koja se sastoji od deset polja u pet stupaca i dva reda. Donji red (pet polja) su sva fiksna ostakljena polja. Gornji red se sastoji od pet polja od kojih su tri polja otklopno zaokretna ostakljena krila, a dva fiksna ostakljena krila. 
 /stijena kao postojeća/ (oznaka iz Glavnog projekta sanacije zgrade iz svibnja 2014. POZ 42).</t>
  </si>
  <si>
    <t>21.</t>
  </si>
  <si>
    <t>ZM 403/49</t>
  </si>
  <si>
    <t>ZM 403/51</t>
  </si>
  <si>
    <t>ZM 401/49</t>
  </si>
  <si>
    <t>ZM 401/51</t>
  </si>
  <si>
    <t>ZM 404/49</t>
  </si>
  <si>
    <t>ZM 404/51</t>
  </si>
  <si>
    <t>ZM 402/49</t>
  </si>
  <si>
    <t>ZM 402/51</t>
  </si>
  <si>
    <t>ZM 320/49</t>
  </si>
  <si>
    <t>ZM 320/51</t>
  </si>
  <si>
    <t>ZM 489/51</t>
  </si>
  <si>
    <t>ZM 510/51</t>
  </si>
  <si>
    <t>Fasadna stijena u naravi nadsvjetlo iznad stavke 20. (POZ 42), s pet ostakljenih fiksnih polja /kao postojeća / (oznaka iz Glavnog projekta sanacije zgrade iz svibnja 2014. POZ 42a).</t>
  </si>
  <si>
    <t>22.</t>
  </si>
  <si>
    <t>ZM 240/187</t>
  </si>
  <si>
    <t>Fasadna složena stijena, zbornica  prema jugu,  koja se sastoji od šest polja u tri stupca i dva reda. Donji red (tri polja) sva fiksna ostakljena polja. Gornji red se sastoji od tri polja od kojih su dva polja otklopno zaokretna ostakljena krila, a jedno  fiksno ostakljeno krilo. 
 /stijena kao postojeća/ (oznaka iz Glavnog projekta sanacije zgrade iz svibnja 2014. POZ 43).</t>
  </si>
  <si>
    <t>23.</t>
  </si>
  <si>
    <t>ZM 259/187</t>
  </si>
  <si>
    <t>Fasadna složena stijena, zbornica  prema jugu,  koja se sastoji od šest polja u tri stupca i dva reda. Donji red (tri polja) sva fiksna ostakljena polja. Gornji red se sastoji od tri polja od kojih su dva polja otklopno zaokretna ostakljena krila, a jedno  fiksno ostakljeno krilo. 
 /stijena kao postojeća/ (oznaka iz Glavnog projekta sanacije zgrade iz svibnja 2014. POZ 44).</t>
  </si>
  <si>
    <t>24.</t>
  </si>
  <si>
    <t>ZM 198/222</t>
  </si>
  <si>
    <t>Fasadna složena stijena, kabineti prema istoku,  koja se sastoji od četiri polja u dva  stupca i dva reda. Donji red (dva polja) sva fiksna ispunjena termo panelom d = 45 mm. Gornji red se sastoji od dva polja od kojih su dva otklopna ostakljena krila /stijena kao postojeća/ (oznaka iz Glavnog projekta sanacije zgrade iz svibnja 2014. POZ 45).</t>
  </si>
  <si>
    <t>25.</t>
  </si>
  <si>
    <t>ZM 51/222</t>
  </si>
  <si>
    <t>Fasadna stijena - prozor, hodnik prema sjeveru,  koji se sastoji od dva polja u jednom stupcu i dva reda. Donji red (jedno polje) fiksno ispunjeno termo panelom d = 45 mm. Gornji red se sastoji od jednog polja u naravi otklopno ostakljeno krilo /prozor kao postojeći/  (oznaka iz Glavnog projekta sanacije zgrade iz svibnja 2014. POZ 46).</t>
  </si>
  <si>
    <t>26.</t>
  </si>
  <si>
    <t>ZM 401/50</t>
  </si>
  <si>
    <t>ZM 402/50</t>
  </si>
  <si>
    <t>ZM 403/50</t>
  </si>
  <si>
    <t>27.</t>
  </si>
  <si>
    <t>ZM 320/222</t>
  </si>
  <si>
    <t>28.</t>
  </si>
  <si>
    <t>ZM 320/50</t>
  </si>
  <si>
    <t>Fasadna stijena u naravi nadsvjetlo iznad stavke 27. (POZ 47), hodnik prema sjeveru,  s četiri ostakljena fiksna polja /kao postojeća / (oznaka iz Glavnog projekta sanacije zgrade iz svibnja 2014. POZ 47a).</t>
  </si>
  <si>
    <t>Fasadna složen stijena, hodnik prema sjeveru,  koji se sastoji od osam polja u četiri stupca i dva reda. Donji red (četiri polja) fiksna ostakljena polja. Gornji red se sastoji od četiri polja, u naravi dva otklopno ostakljena i dva fiksna ostakljena krila /prozor kao postojeći/ (oznaka iz Glavnog projekta sanacije zgrade iz svibnja 2014. POZ 47).</t>
  </si>
  <si>
    <t>Fasadna stijena u naravi nadsvjetlo iznad stavke 25. (POZ 46), hodnik prema sjeveru,  s pet ostakljenih fiksnih polja /kao postojeća / (oznaka iz Glavnog projekta sanacije zgrade iz svibnja 2014. POZ 46a).</t>
  </si>
  <si>
    <t>29.</t>
  </si>
  <si>
    <t>ZM 402/40</t>
  </si>
  <si>
    <t>Fasadna složena stijena, prozori na muškom sanitarnom čvoru prema sjeveru. U naravi tri polja u jednom redu, od kojih su dva polja otklopna ostakljena krila, a jedno polje fiksno ostakljeno /kao postojeća/ (oznaka iz Glavnog projekta sanacije zgrade iz svibnja 2014. POZ 48).</t>
  </si>
  <si>
    <t>30.</t>
  </si>
  <si>
    <t>Fasadna složena stijena, prozori na ženskom sanitarnom čvoru prema sjeveru. U naravi tri polja u jednom redu, od kojih su dva polja otklopna ostakljena krila, a jedno polje fiksno ostakljeno. /kao postojeća / (oznaka iz Glavnog projekta sanacije zgrade iz svibnja 2014. POZ 49).</t>
  </si>
  <si>
    <t>31.</t>
  </si>
  <si>
    <t>ZM 404/217</t>
  </si>
  <si>
    <t>32.</t>
  </si>
  <si>
    <t>ZM 401/217</t>
  </si>
  <si>
    <t>Fasadna složena stijena, stepenište prema sjeveru,  koja se sastoji od deset polja u pet stupca i dva reda. Donji red (pet polja) su sva fiksna ostakljena polja. Gornji red se sastoji od pet polja od kojih su tri polja otklopno zaokretna ostakljena krila, a dva fiksna ostakljena polja /stijena kao postojeća/ (oznaka iz Glavnog projekta sanacije zgrade iz svibnja 2014. POZ 51).</t>
  </si>
  <si>
    <t>Fasadna složena stijena, stepenište prema sjeveru, koja se sastoji od deset polja u pet stupca i dva reda. Donji red (pet polja) su sva fiksna ostakljena polja. Gornji red se sastoji od pet polja od kojih su tri polja otklopno zaokretna ostakljena krila, a dva fiksna ostakljena polja /stjena kao postojeća/ (oznaka iz Glavnog projekta sanacije zgrade iz svibnja 2014. POZ 50).</t>
  </si>
  <si>
    <t>33.</t>
  </si>
  <si>
    <t>ZM 183/187</t>
  </si>
  <si>
    <t>ZM 184/187</t>
  </si>
  <si>
    <t>ZM 185/187</t>
  </si>
  <si>
    <t>Fasadna složena stijena, zbornica, ravnatelj prema zapadu i pedagog prema istoku,  koja se sastoji od četiri polja u dva stupca i dva reda. Donji red (dva polja) su otklopna ostakljena krila. Gornji red su dva otklopno zaokretna ostakljena krila /stijena kao postojeća/ (oznaka iz Glavnog projekta sanacije zgrade iz svibnja 2014. POZ 52).</t>
  </si>
  <si>
    <t>34.</t>
  </si>
  <si>
    <t>ZM 794/187</t>
  </si>
  <si>
    <t>Fasadna složena stijena, zbornica, ravnatelj prema zapadu,  koja se sastoji od osamnaest polja u devet  stupaca i dva reda. Donji red (devet polja) sastoji se od pet otklopno ostakljenih krila i četiri fiksna ostakljena polja. Gornji red se sastoji od pet  otklopno zaokretnih ostakljenih krila i četri fiksna ostakljena polja. Obratiti pozornost na pregradu između ureda ravnatelja i zbornice /stijena kao postojeća/ (oznaka iz Glavnog projekta sanacije zgrade iz svibnja 2014. POZ 53).</t>
  </si>
  <si>
    <t>35.</t>
  </si>
  <si>
    <t>ZM 511/50</t>
  </si>
  <si>
    <t>ZM 474/50</t>
  </si>
  <si>
    <t>Fasadna složena stijena koja se sastji od šest polja u jednom redu. Sva polja su fiksna ostakljena. Na uredu ravnatelja i pedagoga prema sjeveru /kao postojeća / (oznaka iz Glavnog projekta sanacije zgrade iz svibnja 2014. POZ 54).</t>
  </si>
  <si>
    <t>36.</t>
  </si>
  <si>
    <r>
      <t xml:space="preserve">Fasadna složena stijena, do sjevera na prostoru tajnika i spremišta,  koja se sastoji od šest polja, u tri reda i četri stupca. U najgornjem redu su četri polja, podijeljeno na poziciju </t>
    </r>
    <r>
      <rPr>
        <b/>
        <sz val="11"/>
        <rFont val="Arial Narrow"/>
        <family val="2"/>
        <charset val="238"/>
      </rPr>
      <t>a</t>
    </r>
    <r>
      <rPr>
        <sz val="11"/>
        <rFont val="Arial Narrow"/>
        <family val="2"/>
        <charset val="238"/>
      </rPr>
      <t xml:space="preserve"> (jedno polje otklopni ostakljeni prozor) i poziciju</t>
    </r>
    <r>
      <rPr>
        <b/>
        <sz val="11"/>
        <rFont val="Arial Narrow"/>
        <family val="2"/>
        <charset val="238"/>
      </rPr>
      <t xml:space="preserve"> b</t>
    </r>
    <r>
      <rPr>
        <sz val="11"/>
        <rFont val="Arial Narrow"/>
        <family val="2"/>
        <charset val="238"/>
      </rPr>
      <t xml:space="preserve"> (tri polja od kojih su krajnja polja otklopni prozori, a srednje je fiksno ostakljeno polje). Unutar trećeg stupca je pozicija</t>
    </r>
    <r>
      <rPr>
        <b/>
        <sz val="11"/>
        <rFont val="Arial Narrow"/>
        <family val="2"/>
        <charset val="238"/>
      </rPr>
      <t xml:space="preserve"> c </t>
    </r>
    <r>
      <rPr>
        <sz val="11"/>
        <rFont val="Arial Narrow"/>
        <family val="2"/>
        <charset val="238"/>
      </rPr>
      <t>(sa dva polja od kojih je gornje polje otklopno zaokretni ostakljeni prozor, a donje polje je fiksno ostakljeno) /kao postojeća / (oznaka iz Glavnog projekta sanacije zgrade iz svibnja 2014. POZ 55).</t>
    </r>
  </si>
  <si>
    <t>37.</t>
  </si>
  <si>
    <t>ZM 83/83</t>
  </si>
  <si>
    <t>Fasadna složena stijena, prozori na hodnicima do sjevera na drugom katu.  U naravi jedno polje - otklopno zaokretni ostakljeni prozor /kao postojeća / (oznaka iz Glavnog projekta sanacije zgrade iz svibnja 2014. POZ 55).</t>
  </si>
  <si>
    <t>38.</t>
  </si>
  <si>
    <r>
      <t xml:space="preserve">Fasadna složena stijena, do sjevera na prostoru računovodstva i sanitarija, koja se sastoji od šest polja u tri reda i četri stupca. U najgornjem redu su četri polja, podjeljeno na poziciju </t>
    </r>
    <r>
      <rPr>
        <b/>
        <sz val="11"/>
        <rFont val="Arial Narrow"/>
        <family val="2"/>
        <charset val="238"/>
      </rPr>
      <t>a</t>
    </r>
    <r>
      <rPr>
        <sz val="11"/>
        <rFont val="Arial Narrow"/>
        <family val="2"/>
        <charset val="238"/>
      </rPr>
      <t xml:space="preserve"> (dva polja  otklopni ostakljeni prozor i jedno fiksno ostakljeno polje), poziciju</t>
    </r>
    <r>
      <rPr>
        <b/>
        <sz val="11"/>
        <rFont val="Arial Narrow"/>
        <family val="2"/>
        <charset val="238"/>
      </rPr>
      <t xml:space="preserve"> b</t>
    </r>
    <r>
      <rPr>
        <sz val="11"/>
        <rFont val="Arial Narrow"/>
        <family val="2"/>
        <charset val="238"/>
      </rPr>
      <t xml:space="preserve"> (jedno polje u naravi otklopni ostakljeni prozor) i poziciju </t>
    </r>
    <r>
      <rPr>
        <b/>
        <sz val="11"/>
        <rFont val="Arial Narrow"/>
        <family val="2"/>
        <charset val="238"/>
      </rPr>
      <t>d</t>
    </r>
    <r>
      <rPr>
        <sz val="11"/>
        <rFont val="Arial Narrow"/>
        <family val="2"/>
        <charset val="238"/>
      </rPr>
      <t>(jedno polje u naravi jednokrilni otklopni prozor). Unutar drugog stupca je pozicija</t>
    </r>
    <r>
      <rPr>
        <b/>
        <sz val="11"/>
        <rFont val="Arial Narrow"/>
        <family val="2"/>
        <charset val="238"/>
      </rPr>
      <t xml:space="preserve"> c </t>
    </r>
    <r>
      <rPr>
        <sz val="11"/>
        <rFont val="Arial Narrow"/>
        <family val="2"/>
        <charset val="238"/>
      </rPr>
      <t>(s dva polja od kojih je gornje polje otklopno zaokretni ostakljeni prozor, a donje polje je fiksno ostakljeno) /kao postojeća /(oznaka iz Glavnog projekta sanacije zgrade iz svibnja 2014. POZ 56).</t>
    </r>
  </si>
  <si>
    <t>39.</t>
  </si>
  <si>
    <t>ZM 647/187</t>
  </si>
  <si>
    <t>Fasadna složena stijena, kabineti  prema zapadu, koja se sastoji od šesnaest  polja u osam  stupaca i dva reda. Donji red (osam polja), sastoji se od osam fiksnih ostakljenih polja. Gornji red se sastoji od četiri  otklopno zaokretna ostakljena krila i četiri fiksna ostakljena polja (prvo, treće, šesto i osmo polje je otklopno ostakljeno krilo) /fasadna stijena kao postojeća/ (oznaka iz Glavnog projekta sanacije zgrade iz svibnja 2014. POZ 57).</t>
  </si>
  <si>
    <t>40.</t>
  </si>
  <si>
    <t>ZM 375/195</t>
  </si>
  <si>
    <t>Fasadna složena stijena, stepenište i pedagog  prema istoku,  koja se sastoji od osam  polja u četiri stupca i dva reda. Donji red (četiri  polja) sastoji se od četiri fiksna ostakljena polja. Gornji red se sastoji od dva  otklopno zaokretna  ostakljena krila i dva fiksna ostakljena polja (prvo i treće polje je otklopno ostakljeno krilo). Obratiti pozornost na pregradu između ureda i hodnika /fasadna stijena kao postojeća/ (oznaka iz Glavnog projekta sanacije zgrade iz svibnja 2014. POZ 58).</t>
  </si>
  <si>
    <t>41.</t>
  </si>
  <si>
    <t>ZM 83/210</t>
  </si>
  <si>
    <t>Fasadna složena stijena, prozori na učionicama do juga na drugom katu. U naravi dva polja u jednom stupcu, od kojih je gornje polje otklopno zaokretni ostakljeni prozor, dok je donje polje ispunjeno izo panelom d = 45 mm /kao postojeća / (oznaka iz Glavnog projekta sanacije zgrade iz svibnja 2014. POZ 59).</t>
  </si>
  <si>
    <t>42.</t>
  </si>
  <si>
    <t>ZM 51/210</t>
  </si>
  <si>
    <t>43.</t>
  </si>
  <si>
    <t>ZM 166/208</t>
  </si>
  <si>
    <t>Fasadna složena stijena, prozori na hodnicima do sjevera  na drugom katu. U naravi dva polja u jednom stupcu, od kojih je gornje polje otklopno zaokretni ostakljeni prozor, a donje polje je ispunjeno izo panelom d = 45 mm /kao postojeća/ (oznaka iz Glavnog projekta sanacije zgrade iz svibnja 2014. POZ 61).</t>
  </si>
  <si>
    <t>Fasadna složena stijena s dva polja na prostorijama do istoka i zapada na drugom katu.  U naravi  fiksna ostakljena stijena s dva fiksna ostakljena polja u dva stupca /kao postojeća / (oznaka iz Glavnog projekta sanacije zgrade iz svibnja 2014. POZ 62).</t>
  </si>
  <si>
    <t>44.</t>
  </si>
  <si>
    <t>ZM 106/210</t>
  </si>
  <si>
    <t>Fasadna složena stijena, prozori na hodnicima do sjevera  na drugom katu. U naravi dva polja u jednom stupcu, od kojih je gornje polje otklopno zaokretni ostakljeni prozor, a donje polje je ispunjeno izo panelom d = 45 mm /kao postojeća / (oznaka iz Glavnog projekta sanacije zgrade iz svibnja 2014. POZ 63).</t>
  </si>
  <si>
    <t>Fasadna prozorska stijena s pet  polja u jednom redu. U naravi sva polja fiksna ostakljena /kao postojeći / (oznaka iz Glavnog projekta sanacije zgrade iz svibnja 2014. POZ 32a).</t>
  </si>
  <si>
    <t>Fasadna prozorska stijena s jedanaest polja u tri reda i tri stupca. U naravi tri polja u najgornjem redu otklopna ostakljena ostala polja fiksna ostakljena /kao postojeći / (oznaka iz Glavnog projekta sanacije zgrade iz svibnja 2014. POZ 32).</t>
  </si>
  <si>
    <t>Fasadna prozorska stijena s dva  polja u jednom redu , s jednim fiksnim i jednim otklopnim ostakljenim  krilom   /kao postojeći / 
 (oznaka iz Glavnog projekta sanacije zgrade iz svibnja 2014. POZ 31a).</t>
  </si>
  <si>
    <t>Fasadna prozorska stijena s četiri polja u jednom redu, s dva otklopna i dva  fiksna ostakljena polja  /kao postojeći/ (oznaka iz Glavnog projekta sanacije zgrade iz svibnja 2014. POZ 30a).</t>
  </si>
  <si>
    <t>Fasadna prozorska stijena s šest polja u dva reda, svi fiksni ostakljeni  /  kao postojeći / (oznaka iz Glavnog projekta sanacije zgrade iz svibnja 2014. POZ 30).</t>
  </si>
  <si>
    <t>Fasadna prozorska stijena s četiri  polja u dva reda, s četiri ostakljena fiksna krila  / kao postojeći /  (oznaka iz Glavnog projekta sanacije zgrade iz svibnja 2014. POZ 31).</t>
  </si>
  <si>
    <t>45.</t>
  </si>
  <si>
    <t>343/250 bočne stijene</t>
  </si>
  <si>
    <t>620/250 prednja stijena</t>
  </si>
  <si>
    <t>Složena stijena vjetrobrana. Svaka od bočnih strana se sastoji od šest fiksnih polja, u dva reda i tri stupca. Gornja polja bočnih stijena su ostakljena, a donja su ispunjena izo panelom d=45 mm. Prednja strana se sastoji od dvanaest polja u dva reda i šest stupaca, s integriranim dvokrilnim vratima koja se otvaraju prema vanjskom prostoru. Gornja polja prednje stijene su ostakljena, a donja su ispunjena izo panelom d=45 mm  /kao postojeća/.</t>
  </si>
  <si>
    <t xml:space="preserve"> ZM   264/50                                     POZ 56a  </t>
  </si>
  <si>
    <t xml:space="preserve"> ZM   132/50                                     POZ 56b  </t>
  </si>
  <si>
    <t xml:space="preserve"> ZM   128/202                                   POZ 56c  </t>
  </si>
  <si>
    <t xml:space="preserve"> ZM   120/50                                     POZ 56d  </t>
  </si>
  <si>
    <t xml:space="preserve"> ZM   132/50                                     POZ 55a  </t>
  </si>
  <si>
    <t xml:space="preserve"> ZM   381/50                                     POZ 55b  </t>
  </si>
  <si>
    <t xml:space="preserve"> ZM   116/202                                   POZ 55c  </t>
  </si>
  <si>
    <t>Pažljiva demontaža i ponovna montaža svih montiranih električnih uređaja (klime, kamere, kanalice za kabele i dr.) s fasade. Skladištenje do ponovne montaže nakon izvedbe radova na pročeljima. Obračun po komadu demontiranih uređaja s pripadajućim priborom, kanalicama i instalacijom.</t>
  </si>
  <si>
    <t>Pažljiva demontaža, skladištenje, prilagodba novoj fasadi i ponovna montaža gromobrana s pripadajućim priborom i spojnim materijalom. Obračun po m' demontiranih gromobrana.</t>
  </si>
  <si>
    <t>Dobava materijala i dozidavanje parapetnih vanjskih zidova od opekarskih blokova u produžnom vapnenom mortu. Zid debljine 30 cm. Prvi red koji dolazi na hidroizolaciju se postavlja u cementni mort. Zid se zida prema mjerama danim u tlocrtu iz Glavnog projekta sanacije zgrade iz svibnja 2014.. Obračun po m3 ovako ozidanog zida.</t>
  </si>
  <si>
    <t>Dobava materijala, radionička izrada i montaža na objektu limenog horizontalnog opšava parapetnog zida ravnog krova, s pocinčanim bojenim limom r.š. do 50 cm. Opšav se postavlja na metalne držače, preko postojećeg opšava tako da štiti toplinsku izolaciju fasade. Ispod opšava ugraditi bitumensku traku. Boja lima u tonu nove fasadne stolarije RAL 9010. U cijenu uključiti sve potrebne radnje i predradnje. Obračun po m' postavljenog opšava.</t>
  </si>
  <si>
    <t>Fasadna složena stijena na glavnom ulazu u hol, koja se sastoji od stijene sa dvokrilnim automatskim kliznim vratima te stijene prema portirnici. U stijenu su integrirana i jednokrilna ostakljena vrata za ulaz u portirnicu, a otvaraju se prema portirnici. Ostala polja su ostakljena fiksna. (oznaka iz Glavnog projekta sanacije zgrade iz svibnja 2014. POZ 36).</t>
  </si>
  <si>
    <t>ZM  400/253 stijena s automatskim vratima</t>
  </si>
  <si>
    <t>ZM  396/253 stijena prema portirnici</t>
  </si>
  <si>
    <t>46.</t>
  </si>
  <si>
    <t>prizemlje i I kat</t>
  </si>
  <si>
    <t>Vertikalni brisoleji izvedeni aluminijskim fiksnim vodoravno položenim lamelama, na pripadajućim nosačima. Ugrađuju se na južno pročelje, ispred prozora istočnog krila i dijela centralnog hola. Na prizemlju i prvom katu se montiraju na postojeće armirano-betonske brisoleje, a na II katu se montiraju na postojeći krovni vijenac. Prepuštaju se vertikalno u visini 145 cm.</t>
  </si>
  <si>
    <t xml:space="preserve">Zidarska mjera u troškovniku dana u centimetrima. </t>
  </si>
  <si>
    <t>Dobava materijala, radionička izrada i montaža na objektu višedjelnih prozorskih fasadnih stijena, prozora (s mogućnošću otklopno-zaokretnog otvaranja) i vrata. Stijene izrađene od PVC ili aluminijskih eloksiranih višekomornih termo profila s prekinutim toplinskim mostom i ispunom XPS izolacijom. Zbog povećane toplinske izolacije i zaštite od buke, ostakljenja izvesti trostrukim IZO staklom 4+12+4+12+4 mm (s maksimalnim dopuštenim koeficijentom toplinske propusnosti stakla 1,1 W/m2K), s međuprostorom punjenim inertnim plinom te Low-E premazom na svim ostakljenjima osim na sjeveru.</t>
  </si>
  <si>
    <r>
      <t>Zamjena radijatorskih ručnih ventila termostatskim ventilima s termoglavom</t>
    </r>
    <r>
      <rPr>
        <sz val="11"/>
        <color indexed="8"/>
        <rFont val="Arial Narrow"/>
        <family val="2"/>
        <charset val="238"/>
      </rPr>
      <t>.</t>
    </r>
  </si>
  <si>
    <t>komplet</t>
  </si>
  <si>
    <r>
      <t xml:space="preserve">Armatura za ogrjevnu omekšanu vodu temperature do 120 </t>
    </r>
    <r>
      <rPr>
        <vertAlign val="superscript"/>
        <sz val="11"/>
        <rFont val="Arial Narrow"/>
        <family val="2"/>
        <charset val="238"/>
      </rPr>
      <t xml:space="preserve">0 </t>
    </r>
    <r>
      <rPr>
        <sz val="11"/>
        <rFont val="Arial Narrow"/>
        <family val="2"/>
        <charset val="238"/>
      </rPr>
      <t xml:space="preserve">C: leptirasta zaklopka za međuprirubničku ugradnju, s prolaznim ušicama za vijke, N25, DN 40.                                                   </t>
    </r>
  </si>
  <si>
    <t>UGRADNJA KALORIMETRA S DALJINSKIM OČITANJEM</t>
  </si>
  <si>
    <t>UGRADNJA VODOMJERA S DALJINSKIM OČITANJEM</t>
  </si>
  <si>
    <t>ZAMJENA RASVJETE</t>
  </si>
  <si>
    <t>Dobava i montaža ovjesne LED svjetiljke maksimalne snage 23W, temperature boje maksimalno 4000K, svjetlosnog toka svjetiljke minimalno 2800lm,  indeksa uzvrata boje minimalno 80, vijeka trajanja minimalno 50.000 sati pri L80% svjetlosnog toka, s optikom protiv blještanja UGR&lt;19, s DALI regulabilnom predspojnom napravom, zaštite svjetiljke  IP40 i IK02, čelično kućište Tip:___________________________________ Proizvođač:_____________________________                 Kataloški broj:___________________________</t>
  </si>
  <si>
    <t>Dobava i montaža ovjesne LED svjetiljke maksimalne snage 35W, temperature boje maksimalno 4000K, svjetlosnog toka svjetiljke minimalno 4500lm,  indeksa uzvrata boje minimalno 80, vijeka trajanja minimalno 50.000 sati pri L80% svjetlosnog toka, akrilni optički difuzor, zaštite svjetiljke  IP20 i IK02, čelično kućište Tip:___________________________________ Proizvođač:_____________________________Kataloški broj:___________________________</t>
  </si>
  <si>
    <t>UGRADNJA RADIJATORSKIH TERMOSTATSKIH VENTILA</t>
  </si>
  <si>
    <t>U okviru ponude obavezno navesti točan tip i oznaku svjetiljki (upisati nazive u za to predviđeno mjesto u troškovniku) kao i dostaviti katalošku dokumentaciju te izjave o sukladnosti za ponuđene artikle (svjetiljke) prema troškovniku iz kojih bi se vidjelo da tehničke karakteristike ponuđenog proizvoda odgovaraju opisu iznesenom u specifikaciji.</t>
  </si>
  <si>
    <t>Ponuditelj je dužan dostaviti važeći CE certifikat ili jednakovrijedan za ponuđene LED svjetiljke, a koji je izdan od ovlaštene pravne osobe. Oznake iz CE certifikata ili jednakovrijednih moraju biti jednake oznakama LED svjetiljki navedenih u troškovniku</t>
  </si>
  <si>
    <t>Oznaka CE potvrđuje da je proizvod u skladu s odgovarajućim osnovnim zahtjevima europskih tehničkih propisa (smjernica) koje e odnose na predmetni proizvod te da je sukladnost ovjerena uz primjenu odgovarajućeg postupka ocjenjivanja sukladnosti. Osnovni zahtjevi su zahtjevi vezani za sukladnost proizvoda, zaštite javnog zdravlja, zaštite potrošača, korisnika, zaštite okoliša i u određenim slučajevima i interoperabilnosti.</t>
  </si>
  <si>
    <t xml:space="preserve">Dobava i ugradnja zasebnog vodomjera s daljinskim očitanjem koji će se ugraditi u centralnom holu. Stavka obuhvaća radove na pronalasku pozicije glavne vodovodne cijevi, ugradnji šahta i ugradnji vodomjera. </t>
  </si>
  <si>
    <t>PROJEKTANTSKI TROŠKOVNIK - O.Š. DOMOVINSKE ZAHVALNOSTI-DILATACIJA "A"</t>
  </si>
  <si>
    <t>I OBNOVA OVOJNICE GRIJANOG PROSTORA</t>
  </si>
  <si>
    <t>I.I.</t>
  </si>
  <si>
    <t>I.II.</t>
  </si>
  <si>
    <t>I.III.</t>
  </si>
  <si>
    <t>I.IV.</t>
  </si>
  <si>
    <t>I.V.</t>
  </si>
  <si>
    <t>I.VI.</t>
  </si>
  <si>
    <t>I.VII.</t>
  </si>
  <si>
    <t>UGRADNJA BROJILA ELEKTRIČNE ENERGIJE S DALJINSKIM OČITANJEM</t>
  </si>
  <si>
    <t>Ponovna montaža postojećih olučnih vertikala nakon završetka radova na fasadi. Vertikalni oluci se postavljaju na adekvatne obujmice i nosače. Udaljenost oluka od fasade min. 3 cm. U cijenu uključiti prilagodbu postojećih koljena i prijelaznih komada. Obračun po m' postavljenih oluka.</t>
  </si>
  <si>
    <r>
      <t xml:space="preserve">Dobava materijala i postava sloja bitumenske izolacije preko cementne glazure uz prethodno premazivanje </t>
    </r>
    <r>
      <rPr>
        <sz val="11"/>
        <rFont val="Arial Narrow"/>
        <family val="2"/>
        <charset val="238"/>
      </rPr>
      <t>bitumenskim temeljnim premazom. Izolira se zid po cijeloj širini. Obračun po m' postavljene izolacije parapetnog zida.</t>
    </r>
  </si>
  <si>
    <r>
      <t>Dobava i ugradnja gips-kartonskih ploča u dva sloja. Prvi sloj su gips-kartonske ploče d=12.5 mm klasične, preko njih se postavljaju gips ploče ojačane celuloznim vlaknima (</t>
    </r>
    <r>
      <rPr>
        <sz val="11"/>
        <rFont val="Arial Narrow"/>
        <family val="2"/>
        <charset val="238"/>
      </rPr>
      <t>vatro i vodootpornim) debljine d=15 mm. Ove ploče se postavljaju preko metalne potkonstrukcije koja je pričvršćena na drvenu nosivu konstrukciju krova. Ploče se fugiraju i impregniraju te se preko njih nanosi tankoslojna žbuka (posebno obračunata). Obračun po m2 tako postavljenih ploča.</t>
    </r>
  </si>
  <si>
    <r>
      <t>Maksimalna dopuštena toplinska vrijednost proizvoda: Uw</t>
    </r>
    <r>
      <rPr>
        <b/>
        <sz val="11"/>
        <rFont val="Calibri"/>
        <family val="2"/>
      </rPr>
      <t>≤</t>
    </r>
    <r>
      <rPr>
        <b/>
        <sz val="11"/>
        <rFont val="Arial Narrow"/>
        <family val="2"/>
        <charset val="238"/>
      </rPr>
      <t>1,6 W/m2K.</t>
    </r>
  </si>
  <si>
    <r>
      <t>Dobava i postava nove toplinske izolacije u potkrovlju. Izolacija se polaže preko postojeće, prethodno očišćene ploče, a sastoji se od ploča kamene vune debljine 8 cm</t>
    </r>
    <r>
      <rPr>
        <sz val="11"/>
        <rFont val="Arial Narrow"/>
        <family val="2"/>
        <charset val="238"/>
      </rPr>
      <t>. U cijenu uključiti jedan sloj zaštitne PVC folije koja se postavlja ispod toplinske izolacije. Obračun po m2 postavljenih ploča.</t>
    </r>
  </si>
  <si>
    <r>
      <t xml:space="preserve">Krila koja se otvaraju, unutar fasadnih stijena, postaviti na poziciju postojećih ili u dogovoru s korisnikom.  Prozore s povišenim parapetom opremiti šipkom i mehanizmom za otvaranje. </t>
    </r>
    <r>
      <rPr>
        <b/>
        <sz val="11"/>
        <rFont val="Arial Narrow"/>
        <family val="2"/>
        <charset val="238"/>
      </rPr>
      <t xml:space="preserve">Prije davanja ponude moguće je izvršiti pregled objekta uz prethodnu najavu telefonom ili e-mailom te eventualne nejasnoće razriješiti s projektantom energetske obnove i predstavnikom škole. </t>
    </r>
    <r>
      <rPr>
        <sz val="11"/>
        <rFont val="Arial Narrow"/>
        <family val="2"/>
        <charset val="238"/>
      </rPr>
      <t xml:space="preserve">Boja  profila RAL 9010 - Bianco puro. Obračun po komadu kompletno izvedenog rada al - stolarije. </t>
    </r>
  </si>
  <si>
    <t>Radovi na izradi fasade i stropa prema tavanu obuhvaćaju kompletnu obradu fasadnih zidova i postojećih slojeva stropa, a u svemu prema opisu iz troškovnika. Korišteni materijali moraju zadovoljavati tehničke uvjete propisane važećim standardima za pojedine vrste i faze radova. Radovi moraju biti izvedeni stručno i kvalitetno u skladu sa traženim normama izvođenja i zahtjevu projekta, te uputama proizvođača upotrijebljenih materijala. Izvođenje pojedinih faza radova može početi po odobrenju nadzornog inženjera nakon pregleda radnog mjesta, te utvrđivanja minimalnih uvjeta zaštite na radu utvrđenih Zakonom o zaštiti na radu NN 71/14, 118/14, 154/14 i Pravilnicima o zaštiti na radu za pojedine vrste radova. Obrađene površine moraju biti u granicama propisanih pravila u odnosu na projektom zadane dimenzije i oblike. Osigurati tehnološko praćenje pojedinih faza radova u suradnji sa tehnologom distributera pojedinih materijala. U jediničnu cijenu radova uzeti dobavu, ugradbu materijala, zaštitu ugrađene i ugradive opreme, čišćenje radnog mjesta, projektom predviđene detalje kao što su više boja, sudar različitih materijala.</t>
  </si>
  <si>
    <t xml:space="preserve">U cijeni je sav potreban okov, mehanizam za otvaranje i zatvaranje, olive ili  poluolive, štitnici i sav pričvrsni pribor za učvršćenje, sav rad i materijal, priručna i radna skela, obrada kontakta zid profil sa pur pjenom po cijelom obodu, kutna ukrasna - opšavna letvica na kontakt zid - profil, (iznutra i izvana ), zidarska obrada špaleta,  unutrašnja i vanjska aluminijska klupica R/Š do 40 cm, demontaža postojeće stolarije (zatvora), te utovar i odvoz postojećih zatvora na deponij. </t>
  </si>
  <si>
    <t>Dobava materijala i izrada sustava toplinske zaštite fasade (konzolni istaci greda i stupova izvedeni u natur betonu) s oblaganjem istih lakim izolacijskim rebrastim fasadnim pločama, oznake po HRN EN 13164:2002 ili jednakovrijedno dimenzija 100 cm×50cm i debljine 3 cm, koje se lijepe na fasadu. Sve skupa se učvršćuje vijcima i PVC podlošcima (tiplima) prema rasporedu sukladno uputama o izvedbi fasade. Ploče se zaštićuju tankim slojem morta (fleksibilno ljepilo), armirano PVC mrežicom. Tanki sloj morta izvesti u dva sloja. U cijenu uključiti sve potrebne nosive horizontalne, vertikalne i zaštitne kutne profile. Primijeniti certificiran ETICS sustav ili jednakovrijedno. Obračun po m2 gotove fasade.</t>
  </si>
  <si>
    <t>Dobava materijala i izrada završnog dekorativnog sloja fasade plemenitom žbukom u svijetlim tonovima, silikatno silikonska žbuka zaribana 2.0. Primijeniti certificiran ETICS sustav ili jednakovrijedno. Ton završne dekorativne žbuke po izboru Investitora. Obračun po m2 gotove fasade.</t>
  </si>
  <si>
    <r>
      <t xml:space="preserve">Dobava materijala i izrada sustava toplinske zaštite fasade (zidovi koji su zidani fasadnom opekom) s oblaganjem istih lakim izolacijskim fasadnim pločama, oznake po HRN EN 13162 ili jednakovrijedno, klase gorivosti po HRN EN 12667 ili jednakovrijedno, klase gorivosti po HRN EN 13501-1:A1 ili jednakovrijedno, otpor difuziji vodene pare </t>
    </r>
    <r>
      <rPr>
        <sz val="11"/>
        <rFont val="Calibri"/>
        <family val="2"/>
        <charset val="238"/>
      </rPr>
      <t>µ</t>
    </r>
    <r>
      <rPr>
        <sz val="11"/>
        <rFont val="Arial Narrow"/>
        <family val="2"/>
        <charset val="238"/>
      </rPr>
      <t>: 1, dimenzija 100 cm×50cm i debljine 8 cm, koje se lijepe na fasadu. Sve skupa se učvršćuje vijcima i PVC podlošcima (tiplima) prema rasporedu sukladno uputama o izvedbi fasade. Ploče se zaštićuju tankim slojem morta (fleksibilno ljepilo), armirano PVC mrežicom. Tanki sloj morta izvesti u dva sloja. U cijenu uključiti sve potrebne nosive horizontalne, vertikalne i zaštitne kutne profile. Primijeniti certificiran ETICS sustav ili jednakovrijedno. Obračun po m2 gotove fasade.</t>
    </r>
  </si>
  <si>
    <r>
      <t xml:space="preserve">Dobava materijala i izrada sustava toplinske zaštite fasade (betonske površine, stupovi i grede) s oblaganjem istih lakim izolacijskim fasadnim pločama, oznake po HRN EN 13162 ili jednakovrijedno, klase gorivosti po HRN EN 12667 ili jednakovrijedno, klase gorivosti po HRN EN 13501-1:A1 ili jednakovrijedno, otpor difuziji vodene pare </t>
    </r>
    <r>
      <rPr>
        <sz val="11"/>
        <rFont val="Calibri"/>
        <family val="2"/>
        <charset val="238"/>
      </rPr>
      <t>µ</t>
    </r>
    <r>
      <rPr>
        <sz val="11"/>
        <rFont val="Arial Narrow"/>
        <family val="2"/>
        <charset val="238"/>
      </rPr>
      <t>: 1, dimenzija 100 cm×50cm i debljine 8 cm, koje se lijepe na fasadu. Sve skupa se učvršćuje vijcima i PVC podlošcima (tiplima) prema rasporedu sukladno uputama o izvedbi fasade. Ploče se zaštićuju tankim slojem morta (fleksibilno ljepilo), armirano PVC mrežicom. Tanki sloj morta izvesti u dva sloja. U cijenu uključiti sve potrebne nosive horizontalne, vertikalne i zaštitne kutne profile. Primijeniti certificiran ETICS sustav ili jednakovrijedno. Obračun po m2 gotove fasade.</t>
    </r>
  </si>
  <si>
    <t>Napomena: 
 Za troškovničku stavku 2. i 7. potrebno je svjetlotehničkim proračunom zadovoljiti normu EN 12464-1 ili jednakovrijedno uz sljedeće uvjete:
- broj svjetiljki: 4 svjetiljke iz stavke 2. i 2 svjetiljke iz stavke 7.
- visina montaže svjetiljki: minimalno 2,75m
- dimenzije prostorije (DXŠXV): 8x6,7x3,5m
- refleksije: pod 20%, zidovi 50%, strop 70%
- mjerna površina na visini 0,75m uz odmak od zida 0,5m
- školska ploča dimenzija 3,2x1,2m, donji rub na visini 1,1m od poda, na kraćem zidu
- faktor održavanja: 0,8
- rasvjetljenost mjerne površine: Esr=300lux, U0=0,6
- rasvjetljenost školske ploče:  Esr=500lux, U0=0,7</t>
  </si>
  <si>
    <t>Dobava i montaža ovjesne LED svjetiljke maksimalne snage 39W, temperature boje maksimalno 4000K, svjetlosnog toka svjetiljke minimalno 3500lm,  indeksa uzvrata boje minimalno 80, vijeka trajanja minimalno 50.000 sati pri L80% svjetlosnog toka, polikarbonatni  optički difuzor s mikrolećama prilagođenim za uredske prostore UGR&lt;19, s DALI regulabilnom predspojnom napravom, zaštite svjetiljke  IP40 i IK07, čelično kućište
Potrebno je svjetlotehničkim proračunom zadovoljiti normu EN 12464-1 ili jednakovrijedno uz slijedeće uvjete:
- broj svjetiljki: 4 kom.
- visina montaže svjetiljke: minimalno 2,8m
- dimenzije prostorije (DXŠXV): 7x5,8x3,5m
- refleksije: pod 20%, zidovi 50%, strop 70%
- mjerna površina na visini 0,75m uz odmak od zida 0,5m
- faktor održavanja: 0,8
- rasvjetljenost mjerne površine: Esr=300lux, U0=0,6 Tip:___________________________________Proizvođač:_____________________________Kataloški broj:___________________________</t>
  </si>
  <si>
    <t xml:space="preserve">Dobava i ugradnja brojila električne energije  s daljinskim očitanjem, koje je  namjenjeno mjerenju djelatne i prividne energije u dva smjera protoka, jalove energije u četiri kvadranta, najvećih snaga djelatne i jalove energije, registriranju opteretnih krivulja i parametara kakvoće isporučene električne energije u trofaznim mrežama kod industrijskih potrošača i u elektrodistribucijama. Brojilo se priključuje izravno. Sukladno je s normama IEC 61036 ili jednakovrijedno odnosno IEC 60687 ili jednakovrijedno i IEC 61268 ili jednakovrijedno kao i zahtjevima VDEW ili jednakovrijedno, a izrađena su prema normi ISO 9001 ili jednakovrijedno.
Spoj brojila treba napraviti na način da se prekinu usponski vodovi za atrij škole i gornji kat koji idu na razvodne ormariće. Spojiti ožičenje brojila pod razdjelice dva usponska voda koji napajaju dilataciju „A“.
 </t>
  </si>
  <si>
    <t>Dobava materijala i izrada sustava toplinske zaštite fasade (zidovi sokla prizemlja koji su izvedeni u natur betonu) s oblaganjem iste lakim izolacijskim rebrastim fasadnim pločama, oznake po HRN EN 13164:2002 ili jednakovrijedno dimenzija 100 cm×50cm i debljine 5 cm, koje se lijepe na fasadu. Sve skupa se učvršćuje vijcima i PVC podlošcima (tiplima) prema rasporedu sukladno uputama o izvedbi fasade. Ploče se zaštićuju tankim slojem morta (fleksibilno ljepilo), armirano PVC mrežicom. Tanki sloj morta izvesti u dva sloja. U cijenu uključiti sve potrebne nosive horizontalne, vertikalne i zaštitne kutne profile. Primijeniti certificiran ETICS sustav ili jednakovrijedno. Obračun po m2 gotove fasade.</t>
  </si>
  <si>
    <r>
      <t>Ultrazvučno mjerilo energije topline za grijanje, Qp</t>
    </r>
    <r>
      <rPr>
        <sz val="11"/>
        <color theme="1"/>
        <rFont val="Calibri"/>
        <family val="2"/>
        <charset val="238"/>
      </rPr>
      <t>≥</t>
    </r>
    <r>
      <rPr>
        <sz val="11"/>
        <color theme="1"/>
        <rFont val="Arial Narrow"/>
        <family val="2"/>
        <charset val="238"/>
      </rPr>
      <t xml:space="preserve"> 10m3/h / L=300 mm prirubnica / DN40, NP 25, kabel od računske jedinice do protokomjera 1,5 m, za ugradnju u vod niže temperature, napajanje baterijom 3.6V DC (A cell), radio 868 MHz Open Metering Standard protokol za komunikaciju ,M-Bus modul na slotu 1, bez modula na slotu 2, jedinica za energiju: kWh (bez znamenke iza zareza), par temperaturnih  osjetnika  Pt 500 / ø5,2 mm / 2 m kabel,  MID dva slobodna osjetnika za ugradnju u čahure, kuglasta slavina  DN 25 - 1" za direktne osjetnike  ø5,2mm (1 komad), bez navojnih spojnica sa oznakom države Hrvatska, usklađen sa MID  izjavom o usaglašenosti ili jednakovrijedno.  </t>
    </r>
  </si>
  <si>
    <t>Dobava i montaža ovjesne LED svjetiljke maksimalne snage 28W, temperature boje maksimalno 4000K, svjetlosnog toka svjetiljke minimalno 3400lm,  indeksa uzvrata boje minimalno 80, vijeka trajanja minimalno 50.000 sati pri L80% svjetlosnog toka, s optikom protiv blještanja UGR&lt;19, s DALI regulabilnom predspojnom napravom, zaštite svjetiljke  IP40 i IK02, čelično kućište Tip:___________________________________     Proizvođač:_____________________________                    Kataloški broj:___________________________</t>
  </si>
  <si>
    <t>Dobava i montaža ovjesne LED svjetiljke maksimalne snage 34W, temperature boje maksimalno 4000K, svjetlosnog toka svjetiljke minimalno 4000lm,  indeksa uzvrata boje minimalno 80, vijeka trajanja minimalno 50.000 sati pri L80% svjetlosnog toka, s optikom protiv blještanja UGR&lt;19, s DALI regulabilnom predspojnom napravom, zaštite svjetiljke  IP40 i IK02, čelično kućište Tip:___________________________________ Proizvođač:_____________________________                    Kataloški broj:___________________________</t>
  </si>
  <si>
    <t>Dobava i montaža nadgradne LED svjetiljke maksimalne snage 38W, temperature boje maksimalno 4000K, svjetlosnog toka svjetiljke minimalno 4000lm,  indeksa uzvrata boje minimalno 80, vijeka trajanja minimalno 30.000 sati pri L80% svjetlosnog toka, polikarbonatni optički difuzor, zaštite svjetiljke  IP65 i IK08, polikarbonatno kućište Tip:___________________________________ Proizvođač:_____________________________                   Kataloški broj:___________________________</t>
  </si>
  <si>
    <t>Dobava i montaža nadgradne LED svjetiljke maksimalne snage 24W, temperature boje maksimalno 4000K, svjetlosnog toka svjetiljke minimalno 1600lm,  indeksa uzvrata boje minimalno 80, vijeka trajanja minimalno 30.000 sati pri L80% svjetlosnog toka, polikarbonatni optički difuzor, zaštite svjetiljke  IP65 i IK10 Tip:___________________________________ Proizvođač:_____________________________                   Kataloški broj:___________________________</t>
  </si>
  <si>
    <t>Dobava i montaža nadgradne LED svjetiljke maksimalne snage 30W, temperature boje maksimalno 4000K, svjetlosnog toka svjetiljke minimalno 2700lm,  indeksa uzvrata boje minimalno 80, vijeka trajanja minimalno 30.000 sati pri L80% svjetlosnog toka, polikarbonatni optički difuzor, zaštite svjetiljke  IP20 i IK02, čelično kućište                                         Tip:___________________________________ Proizvođač:_____________________________                    Kataloški broj:___________________________</t>
  </si>
  <si>
    <t>Dobava i montaža nadgradne LED svjetiljke maksimalne snage 41W, temperature boje maksimalno 4000K, svjetlosnog toka svjetiljke minimalno 3700lm,  indeksa uzvrata boje minimalno 80, vijeka trajanja minimalno 30.000 sati pri L80% svjetlosnog toka, polikarbonatni optički difuzor, zaštite svjetiljke  IP20 i IK02, čelično kućište                                                Tip:___________________________________  Proizvođač:_____________________________                            Kataloški broj:___________________________</t>
  </si>
  <si>
    <t>Dobava i montaža nadgradnog wireless senzora za učionice osjetljivog na prisutnost i količinu dnevne svjetlosti, minimalne površine reagiranja 3,6x5,4m Tip:___________________________________ Proizvođač:_____________________________                         Kataloški broj:___________________________</t>
  </si>
  <si>
    <t>Dobava i montaža aktuatora za okidanje strujnog kruga rasvjete, maksimalnog opterećenja 1380VA Tip:___________________________________ Proizvođač:_____________________________                         Kataloški broj:___________________________</t>
  </si>
  <si>
    <t>Dobava i montaža nadgradnog wireless senzora za hodnike, minimalne površine reagiranja 45x6m s visine 2,3m               
Tip:___________________________________ Proizvođač:_____________________________                    Kataloški broj:___________________________</t>
  </si>
  <si>
    <t>Dobava i montaža nadgradne LED svjetiljke maksimalne snage 29W, temperature boje maksimalno 4000K, svjetlosnog toka svjetiljke minimalno 3400lm,  indeksa uzvrata boje minimalno 80, vijeka trajanja minimalno 30.000 sati pri L80% svjetlosnog toka, polikarbonatni optički difuzor, zaštite svjetiljke  IP65 i IK08, polikarbonatno kućište           Tip:___________________________________ Proizvođač:_____________________________                          Kataloški broj:___________________________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</si>
</sst>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34" x14ac:knownFonts="1">
    <font>
      <sz val="11"/>
      <color theme="1"/>
      <name val="Calibri"/>
      <family val="2"/>
      <scheme val="minor"/>
    </font>
    <font>
      <sz val="11"/>
      <color indexed="8"/>
      <name val="Calibri"/>
      <family val="2"/>
      <charset val="238"/>
    </font>
    <font>
      <b/>
      <sz val="11"/>
      <color indexed="8"/>
      <name val="Arial Narrow"/>
      <family val="2"/>
      <charset val="238"/>
    </font>
    <font>
      <sz val="11"/>
      <color indexed="8"/>
      <name val="Arial Narrow"/>
      <family val="2"/>
      <charset val="238"/>
    </font>
    <font>
      <u/>
      <sz val="11"/>
      <color indexed="8"/>
      <name val="Arial Narrow"/>
      <family val="2"/>
      <charset val="238"/>
    </font>
    <font>
      <vertAlign val="superscript"/>
      <sz val="11"/>
      <color indexed="8"/>
      <name val="Arial Narrow"/>
      <family val="2"/>
      <charset val="238"/>
    </font>
    <font>
      <b/>
      <sz val="15"/>
      <color indexed="54"/>
      <name val="Calibri"/>
      <family val="2"/>
      <charset val="238"/>
    </font>
    <font>
      <b/>
      <sz val="13"/>
      <color indexed="54"/>
      <name val="Calibri"/>
      <family val="2"/>
      <charset val="238"/>
    </font>
    <font>
      <b/>
      <sz val="11"/>
      <color indexed="54"/>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8"/>
      <name val="Calibri"/>
      <family val="2"/>
    </font>
    <font>
      <sz val="10"/>
      <name val="Arial"/>
      <family val="2"/>
      <charset val="238"/>
    </font>
    <font>
      <sz val="18"/>
      <color indexed="54"/>
      <name val="Calibri Light"/>
      <family val="2"/>
      <charset val="238"/>
    </font>
    <font>
      <sz val="11"/>
      <color theme="1"/>
      <name val="Arial Narrow"/>
      <family val="2"/>
      <charset val="238"/>
    </font>
    <font>
      <sz val="11"/>
      <name val="Arial Narrow"/>
      <family val="2"/>
      <charset val="238"/>
    </font>
    <font>
      <sz val="11"/>
      <color rgb="FFFF0000"/>
      <name val="Arial Narrow"/>
      <family val="2"/>
      <charset val="238"/>
    </font>
    <font>
      <b/>
      <sz val="11"/>
      <color rgb="FFFF0000"/>
      <name val="Arial Narrow"/>
      <family val="2"/>
      <charset val="238"/>
    </font>
    <font>
      <b/>
      <sz val="11"/>
      <name val="Arial Narrow"/>
      <family val="2"/>
      <charset val="238"/>
    </font>
    <font>
      <sz val="11"/>
      <name val="Calibri"/>
      <family val="2"/>
      <charset val="238"/>
    </font>
    <font>
      <vertAlign val="superscript"/>
      <sz val="11"/>
      <name val="Arial Narrow"/>
      <family val="2"/>
      <charset val="238"/>
    </font>
    <font>
      <b/>
      <sz val="11"/>
      <color theme="1"/>
      <name val="Arial Narrow"/>
      <family val="2"/>
      <charset val="238"/>
    </font>
    <font>
      <sz val="11"/>
      <color theme="1"/>
      <name val="Calibri"/>
      <family val="2"/>
      <charset val="238"/>
    </font>
    <font>
      <b/>
      <sz val="11"/>
      <name val="Calibri"/>
      <family val="2"/>
    </font>
  </fonts>
  <fills count="18">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2" fillId="5" borderId="1" applyNumberFormat="0" applyFont="0" applyAlignment="0" applyProtection="0"/>
    <xf numFmtId="0" fontId="9" fillId="7"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13" fillId="9" borderId="7" applyNumberFormat="0" applyAlignment="0" applyProtection="0"/>
    <xf numFmtId="0" fontId="14" fillId="9" borderId="2" applyNumberFormat="0" applyAlignment="0" applyProtection="0"/>
    <xf numFmtId="0" fontId="10" fillId="17" borderId="0" applyNumberFormat="0" applyBorder="0" applyAlignment="0" applyProtection="0"/>
    <xf numFmtId="0" fontId="23"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11" fillId="10" borderId="0" applyNumberFormat="0" applyBorder="0" applyAlignment="0" applyProtection="0"/>
    <xf numFmtId="0" fontId="22" fillId="0" borderId="0"/>
    <xf numFmtId="0" fontId="15" fillId="0" borderId="8" applyNumberFormat="0" applyFill="0" applyAlignment="0" applyProtection="0"/>
    <xf numFmtId="0" fontId="16" fillId="14" borderId="3"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9" fillId="0" borderId="9" applyNumberFormat="0" applyFill="0" applyAlignment="0" applyProtection="0"/>
    <xf numFmtId="0" fontId="12" fillId="3" borderId="2" applyNumberFormat="0" applyAlignment="0" applyProtection="0"/>
  </cellStyleXfs>
  <cellXfs count="118">
    <xf numFmtId="0" fontId="0" fillId="0" borderId="0" xfId="0"/>
    <xf numFmtId="0" fontId="3" fillId="0" borderId="0" xfId="0" applyFont="1"/>
    <xf numFmtId="0" fontId="3" fillId="0" borderId="0" xfId="0" applyFont="1" applyAlignment="1">
      <alignment vertical="center"/>
    </xf>
    <xf numFmtId="0" fontId="2" fillId="0" borderId="0" xfId="0" applyFont="1"/>
    <xf numFmtId="49" fontId="2" fillId="0" borderId="13" xfId="0" applyNumberFormat="1" applyFont="1" applyBorder="1" applyAlignment="1">
      <alignment vertical="center"/>
    </xf>
    <xf numFmtId="0" fontId="3" fillId="0" borderId="10" xfId="0" applyFont="1" applyBorder="1" applyAlignment="1">
      <alignment vertical="center"/>
    </xf>
    <xf numFmtId="0" fontId="2" fillId="0" borderId="10" xfId="0" applyFont="1" applyBorder="1" applyAlignment="1">
      <alignment vertical="center"/>
    </xf>
    <xf numFmtId="0" fontId="3" fillId="0" borderId="10" xfId="0" applyFont="1" applyBorder="1"/>
    <xf numFmtId="0" fontId="24" fillId="0" borderId="0" xfId="0" applyFont="1"/>
    <xf numFmtId="0" fontId="25" fillId="0" borderId="0" xfId="0" applyFont="1" applyBorder="1"/>
    <xf numFmtId="2" fontId="25" fillId="0" borderId="0" xfId="0" applyNumberFormat="1" applyFont="1" applyBorder="1"/>
    <xf numFmtId="49" fontId="3" fillId="0" borderId="0" xfId="0" applyNumberFormat="1" applyFont="1" applyBorder="1" applyAlignment="1">
      <alignment horizontal="center" vertical="top"/>
    </xf>
    <xf numFmtId="0" fontId="2" fillId="0" borderId="0" xfId="0" applyFont="1" applyBorder="1" applyAlignment="1">
      <alignment horizontal="center"/>
    </xf>
    <xf numFmtId="4" fontId="2" fillId="0" borderId="0" xfId="0" applyNumberFormat="1" applyFont="1" applyBorder="1" applyAlignment="1">
      <alignment horizontal="right"/>
    </xf>
    <xf numFmtId="0" fontId="2" fillId="0" borderId="0" xfId="0" applyFont="1" applyBorder="1"/>
    <xf numFmtId="0" fontId="27" fillId="0" borderId="0" xfId="0" applyFont="1" applyBorder="1" applyAlignment="1">
      <alignment horizontal="left" vertical="top" wrapText="1"/>
    </xf>
    <xf numFmtId="0" fontId="28" fillId="0" borderId="0" xfId="0" applyFont="1" applyBorder="1" applyAlignment="1">
      <alignment horizontal="left" vertical="top" wrapText="1"/>
    </xf>
    <xf numFmtId="4" fontId="25" fillId="0" borderId="0" xfId="0" applyNumberFormat="1" applyFont="1" applyBorder="1" applyAlignment="1">
      <alignment horizontal="center"/>
    </xf>
    <xf numFmtId="4" fontId="2" fillId="0" borderId="12" xfId="0" applyNumberFormat="1" applyFont="1" applyBorder="1" applyAlignment="1">
      <alignment vertical="center"/>
    </xf>
    <xf numFmtId="0" fontId="25" fillId="0" borderId="0" xfId="36" applyFont="1" applyBorder="1" applyAlignment="1" applyProtection="1">
      <alignment horizontal="left" vertical="top" wrapText="1"/>
      <protection locked="0" hidden="1"/>
    </xf>
    <xf numFmtId="0" fontId="25" fillId="0" borderId="0" xfId="36" applyFont="1" applyBorder="1" applyAlignment="1">
      <alignment horizontal="center"/>
    </xf>
    <xf numFmtId="4" fontId="25" fillId="0" borderId="0" xfId="36" applyNumberFormat="1" applyFont="1" applyBorder="1" applyAlignment="1">
      <alignment horizontal="right"/>
    </xf>
    <xf numFmtId="4" fontId="25" fillId="0" borderId="0" xfId="0" applyNumberFormat="1" applyFont="1" applyBorder="1"/>
    <xf numFmtId="4" fontId="25" fillId="0" borderId="0" xfId="36" applyNumberFormat="1" applyFont="1" applyBorder="1"/>
    <xf numFmtId="0" fontId="3" fillId="0" borderId="0" xfId="0" applyFont="1" applyBorder="1"/>
    <xf numFmtId="0" fontId="3" fillId="0" borderId="0" xfId="0" applyFont="1" applyBorder="1" applyAlignment="1">
      <alignment horizontal="left" vertical="top" wrapText="1"/>
    </xf>
    <xf numFmtId="0" fontId="3" fillId="0" borderId="0" xfId="0" applyFont="1" applyBorder="1" applyAlignment="1">
      <alignment horizontal="center"/>
    </xf>
    <xf numFmtId="4" fontId="3" fillId="0" borderId="0" xfId="0" applyNumberFormat="1" applyFont="1" applyBorder="1" applyAlignment="1">
      <alignment horizontal="right"/>
    </xf>
    <xf numFmtId="49" fontId="3" fillId="0" borderId="0" xfId="0" applyNumberFormat="1" applyFont="1" applyBorder="1" applyAlignment="1">
      <alignment horizontal="left" vertical="top" wrapText="1"/>
    </xf>
    <xf numFmtId="4" fontId="3" fillId="0" borderId="0" xfId="0" applyNumberFormat="1" applyFont="1" applyBorder="1" applyAlignment="1">
      <alignment horizontal="left" vertical="top" wrapText="1"/>
    </xf>
    <xf numFmtId="49" fontId="4" fillId="0" borderId="0" xfId="0" applyNumberFormat="1" applyFont="1" applyBorder="1"/>
    <xf numFmtId="4" fontId="3" fillId="0" borderId="0" xfId="0" applyNumberFormat="1" applyFont="1" applyBorder="1" applyAlignment="1">
      <alignment horizontal="right" vertical="top" wrapText="1"/>
    </xf>
    <xf numFmtId="49" fontId="3" fillId="0" borderId="0" xfId="0" applyNumberFormat="1" applyFont="1" applyBorder="1" applyAlignment="1">
      <alignment vertical="center"/>
    </xf>
    <xf numFmtId="49" fontId="2" fillId="0" borderId="0" xfId="0" applyNumberFormat="1" applyFont="1" applyBorder="1" applyAlignment="1">
      <alignment horizontal="center" vertical="top"/>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4" fontId="2" fillId="0" borderId="0" xfId="0" applyNumberFormat="1" applyFont="1" applyBorder="1" applyAlignment="1">
      <alignment horizontal="center"/>
    </xf>
    <xf numFmtId="0" fontId="3" fillId="0" borderId="0" xfId="0" applyFont="1" applyBorder="1" applyAlignment="1">
      <alignment horizontal="right" vertical="top" wrapText="1"/>
    </xf>
    <xf numFmtId="49" fontId="25" fillId="0" borderId="0" xfId="0" applyNumberFormat="1" applyFont="1" applyBorder="1" applyAlignment="1">
      <alignment horizontal="center" vertical="top" wrapText="1"/>
    </xf>
    <xf numFmtId="0" fontId="24" fillId="0" borderId="0" xfId="0" applyFont="1" applyBorder="1"/>
    <xf numFmtId="4" fontId="24" fillId="0" borderId="0" xfId="0" applyNumberFormat="1" applyFont="1" applyBorder="1"/>
    <xf numFmtId="49" fontId="24" fillId="0" borderId="0" xfId="0" applyNumberFormat="1" applyFont="1" applyBorder="1" applyAlignment="1">
      <alignment horizontal="center" vertical="top" wrapText="1"/>
    </xf>
    <xf numFmtId="4" fontId="24" fillId="0" borderId="0" xfId="0" applyNumberFormat="1" applyFont="1" applyBorder="1" applyAlignment="1">
      <alignment horizontal="right"/>
    </xf>
    <xf numFmtId="4" fontId="25" fillId="0" borderId="0" xfId="0" applyNumberFormat="1" applyFont="1" applyBorder="1" applyAlignment="1">
      <alignment horizontal="right"/>
    </xf>
    <xf numFmtId="0" fontId="24" fillId="0" borderId="0" xfId="0" applyFont="1" applyBorder="1" applyAlignment="1">
      <alignment horizontal="center"/>
    </xf>
    <xf numFmtId="0" fontId="25" fillId="0" borderId="0" xfId="0" applyFont="1" applyBorder="1" applyAlignment="1">
      <alignment horizontal="center"/>
    </xf>
    <xf numFmtId="0" fontId="25" fillId="0" borderId="0" xfId="0" applyFont="1" applyBorder="1" applyAlignment="1">
      <alignment horizontal="left" vertical="top" wrapText="1"/>
    </xf>
    <xf numFmtId="0" fontId="26" fillId="0" borderId="0" xfId="0" applyFont="1" applyBorder="1" applyAlignment="1">
      <alignment horizontal="left" vertical="top" wrapText="1"/>
    </xf>
    <xf numFmtId="0" fontId="25" fillId="0" borderId="0" xfId="0" applyFont="1" applyBorder="1" applyAlignment="1">
      <alignment horizontal="right" vertical="top" wrapText="1"/>
    </xf>
    <xf numFmtId="0" fontId="26" fillId="0" borderId="0" xfId="0" applyFont="1" applyBorder="1" applyAlignment="1">
      <alignment horizontal="right" vertical="top" wrapText="1"/>
    </xf>
    <xf numFmtId="49" fontId="2" fillId="0" borderId="0" xfId="0" applyNumberFormat="1" applyFont="1" applyBorder="1" applyAlignment="1">
      <alignment vertical="top"/>
    </xf>
    <xf numFmtId="0" fontId="26" fillId="0" borderId="0" xfId="0" applyFont="1" applyBorder="1" applyAlignment="1">
      <alignment vertical="top" wrapText="1"/>
    </xf>
    <xf numFmtId="0" fontId="28" fillId="0" borderId="0" xfId="0" applyFont="1" applyBorder="1" applyAlignment="1">
      <alignment horizontal="center" vertical="top" wrapText="1"/>
    </xf>
    <xf numFmtId="4" fontId="3" fillId="0" borderId="0" xfId="0" applyNumberFormat="1" applyFont="1" applyBorder="1"/>
    <xf numFmtId="0" fontId="28" fillId="0" borderId="0" xfId="0" applyFont="1" applyBorder="1" applyAlignment="1">
      <alignment vertical="top" wrapText="1"/>
    </xf>
    <xf numFmtId="49" fontId="3" fillId="0" borderId="0" xfId="0" applyNumberFormat="1" applyFont="1" applyBorder="1" applyAlignment="1">
      <alignment vertical="top"/>
    </xf>
    <xf numFmtId="4" fontId="25" fillId="0" borderId="0" xfId="36" applyNumberFormat="1" applyFont="1" applyBorder="1" applyAlignment="1">
      <alignment horizontal="center"/>
    </xf>
    <xf numFmtId="49" fontId="25" fillId="0" borderId="0" xfId="0" applyNumberFormat="1" applyFont="1" applyBorder="1" applyAlignment="1">
      <alignment horizontal="center" vertical="top"/>
    </xf>
    <xf numFmtId="0" fontId="26" fillId="0" borderId="0" xfId="36" applyFont="1" applyBorder="1" applyAlignment="1">
      <alignment horizontal="center"/>
    </xf>
    <xf numFmtId="4" fontId="26" fillId="0" borderId="0" xfId="36" applyNumberFormat="1" applyFont="1" applyBorder="1" applyAlignment="1">
      <alignment horizontal="right"/>
    </xf>
    <xf numFmtId="4" fontId="26" fillId="0" borderId="0" xfId="36" applyNumberFormat="1" applyFont="1" applyBorder="1" applyAlignment="1">
      <alignment horizontal="center"/>
    </xf>
    <xf numFmtId="0" fontId="26" fillId="0" borderId="0" xfId="0" applyFont="1" applyBorder="1"/>
    <xf numFmtId="49" fontId="26" fillId="0" borderId="0" xfId="0" applyNumberFormat="1" applyFont="1" applyBorder="1" applyAlignment="1">
      <alignment horizontal="center" vertical="top"/>
    </xf>
    <xf numFmtId="0" fontId="25" fillId="0" borderId="0" xfId="0" applyFont="1" applyBorder="1" applyAlignment="1">
      <alignment vertical="top" wrapText="1"/>
    </xf>
    <xf numFmtId="49" fontId="25" fillId="0" borderId="0" xfId="0" applyNumberFormat="1" applyFont="1" applyBorder="1" applyAlignment="1" applyProtection="1">
      <alignment horizontal="left" vertical="top"/>
      <protection locked="0"/>
    </xf>
    <xf numFmtId="0" fontId="26" fillId="0" borderId="0" xfId="0" applyNumberFormat="1" applyFont="1" applyBorder="1" applyAlignment="1">
      <alignment horizontal="right" vertical="top" wrapText="1"/>
    </xf>
    <xf numFmtId="0" fontId="3" fillId="0" borderId="0" xfId="0" applyFont="1" applyBorder="1" applyAlignment="1">
      <alignment vertical="top" wrapText="1"/>
    </xf>
    <xf numFmtId="4" fontId="2" fillId="0" borderId="13" xfId="0" applyNumberFormat="1" applyFont="1" applyBorder="1" applyAlignment="1">
      <alignment horizontal="right" vertical="center"/>
    </xf>
    <xf numFmtId="4" fontId="3" fillId="0" borderId="13" xfId="0" applyNumberFormat="1" applyFont="1" applyBorder="1" applyAlignment="1">
      <alignment horizontal="right" vertical="center"/>
    </xf>
    <xf numFmtId="49" fontId="3" fillId="0" borderId="11" xfId="0" applyNumberFormat="1" applyFont="1" applyBorder="1" applyAlignment="1">
      <alignment horizontal="center" vertical="center"/>
    </xf>
    <xf numFmtId="49" fontId="3" fillId="0" borderId="17" xfId="0" applyNumberFormat="1" applyFont="1" applyBorder="1" applyAlignment="1">
      <alignment horizontal="center" vertical="center"/>
    </xf>
    <xf numFmtId="4" fontId="3" fillId="0" borderId="18" xfId="0" applyNumberFormat="1" applyFont="1" applyBorder="1" applyAlignment="1">
      <alignment horizontal="right" vertical="center"/>
    </xf>
    <xf numFmtId="0" fontId="3" fillId="0" borderId="14" xfId="0" applyFont="1" applyBorder="1"/>
    <xf numFmtId="49" fontId="3" fillId="0" borderId="15" xfId="0" applyNumberFormat="1" applyFont="1" applyBorder="1" applyAlignment="1">
      <alignment horizontal="center" vertical="center"/>
    </xf>
    <xf numFmtId="4" fontId="3" fillId="0" borderId="16" xfId="0" applyNumberFormat="1" applyFont="1" applyBorder="1" applyAlignment="1">
      <alignment horizontal="right" vertical="center"/>
    </xf>
    <xf numFmtId="4" fontId="2" fillId="0" borderId="19" xfId="0" applyNumberFormat="1" applyFont="1" applyBorder="1" applyAlignment="1">
      <alignment horizontal="right" vertical="center"/>
    </xf>
    <xf numFmtId="0" fontId="25" fillId="0" borderId="0" xfId="0" applyFont="1" applyBorder="1" applyAlignment="1">
      <alignment horizontal="left" vertical="top" wrapText="1"/>
    </xf>
    <xf numFmtId="0" fontId="25" fillId="0" borderId="0" xfId="0" applyFont="1"/>
    <xf numFmtId="4" fontId="3" fillId="0" borderId="0" xfId="0" applyNumberFormat="1" applyFont="1" applyAlignment="1">
      <alignment vertical="center"/>
    </xf>
    <xf numFmtId="0" fontId="28" fillId="0" borderId="0" xfId="0" applyFont="1" applyBorder="1" applyAlignment="1">
      <alignment horizontal="left" vertical="top" wrapText="1"/>
    </xf>
    <xf numFmtId="0" fontId="25" fillId="0" borderId="0" xfId="0" applyFont="1" applyBorder="1" applyAlignment="1">
      <alignment horizontal="left" vertical="top" wrapText="1"/>
    </xf>
    <xf numFmtId="0" fontId="24" fillId="0" borderId="0" xfId="0" applyFont="1" applyBorder="1" applyAlignment="1">
      <alignment vertical="top" wrapText="1"/>
    </xf>
    <xf numFmtId="0" fontId="28" fillId="0" borderId="0" xfId="0" applyFont="1" applyBorder="1" applyAlignment="1">
      <alignment horizontal="left" vertical="top" wrapText="1"/>
    </xf>
    <xf numFmtId="0" fontId="2" fillId="0" borderId="0" xfId="0" applyFont="1" applyBorder="1" applyAlignment="1">
      <alignment horizontal="center" vertical="top"/>
    </xf>
    <xf numFmtId="0" fontId="25" fillId="0" borderId="0" xfId="0" applyFont="1" applyBorder="1" applyAlignment="1">
      <alignment horizontal="left" vertical="top" wrapText="1"/>
    </xf>
    <xf numFmtId="0" fontId="24" fillId="0" borderId="0" xfId="0" applyFont="1" applyBorder="1" applyAlignment="1">
      <alignment horizontal="left" vertical="top" wrapText="1"/>
    </xf>
    <xf numFmtId="0" fontId="24" fillId="0" borderId="0" xfId="0" applyFont="1" applyBorder="1" applyAlignment="1">
      <alignment horizontal="left" vertical="center" wrapText="1"/>
    </xf>
    <xf numFmtId="0" fontId="24" fillId="0" borderId="0" xfId="0" applyFont="1" applyFill="1" applyBorder="1" applyAlignment="1">
      <alignment horizontal="center" vertical="center"/>
    </xf>
    <xf numFmtId="164" fontId="24" fillId="0" borderId="0" xfId="0" applyNumberFormat="1" applyFont="1" applyFill="1" applyBorder="1" applyAlignment="1">
      <alignment horizontal="right" vertical="center"/>
    </xf>
    <xf numFmtId="0" fontId="24" fillId="0" borderId="0" xfId="0" applyFont="1" applyFill="1" applyBorder="1" applyAlignment="1">
      <alignment horizontal="justify" vertical="center" wrapText="1"/>
    </xf>
    <xf numFmtId="0" fontId="24" fillId="0" borderId="0" xfId="0" applyFont="1" applyFill="1" applyBorder="1" applyAlignment="1">
      <alignment horizontal="left" vertical="center" wrapText="1"/>
    </xf>
    <xf numFmtId="0" fontId="28" fillId="0" borderId="0" xfId="0" applyFont="1" applyFill="1" applyBorder="1" applyAlignment="1">
      <alignment horizontal="left" vertical="top" wrapText="1"/>
    </xf>
    <xf numFmtId="0" fontId="2" fillId="0" borderId="0" xfId="0" applyFont="1" applyFill="1" applyBorder="1" applyAlignment="1">
      <alignment horizontal="center"/>
    </xf>
    <xf numFmtId="4" fontId="2" fillId="0" borderId="0" xfId="0" applyNumberFormat="1" applyFont="1" applyFill="1" applyBorder="1" applyAlignment="1">
      <alignment horizontal="right"/>
    </xf>
    <xf numFmtId="0" fontId="3" fillId="0" borderId="0" xfId="0" applyFont="1" applyFill="1" applyBorder="1" applyAlignment="1">
      <alignment horizontal="center"/>
    </xf>
    <xf numFmtId="4" fontId="3" fillId="0" borderId="0" xfId="0" applyNumberFormat="1" applyFont="1" applyFill="1" applyBorder="1" applyAlignment="1">
      <alignment horizontal="right"/>
    </xf>
    <xf numFmtId="0" fontId="24" fillId="0" borderId="0" xfId="0" applyFont="1" applyFill="1" applyBorder="1" applyAlignment="1">
      <alignment horizontal="center"/>
    </xf>
    <xf numFmtId="164" fontId="24" fillId="0" borderId="0" xfId="0" applyNumberFormat="1" applyFont="1" applyFill="1" applyBorder="1" applyAlignment="1">
      <alignment horizontal="right"/>
    </xf>
    <xf numFmtId="0" fontId="24" fillId="0" borderId="0" xfId="0" applyFont="1" applyFill="1" applyBorder="1" applyAlignment="1">
      <alignment horizontal="left" vertical="top" wrapText="1"/>
    </xf>
    <xf numFmtId="0" fontId="28" fillId="0" borderId="0" xfId="0" applyFont="1" applyBorder="1" applyAlignment="1">
      <alignment horizontal="left" vertical="top" wrapText="1"/>
    </xf>
    <xf numFmtId="0" fontId="31" fillId="0" borderId="0" xfId="0" applyFont="1" applyBorder="1" applyAlignment="1">
      <alignment vertical="top" wrapText="1"/>
    </xf>
    <xf numFmtId="0" fontId="25" fillId="0" borderId="0" xfId="0" applyFont="1" applyBorder="1" applyAlignment="1">
      <alignment horizontal="left" vertical="top" wrapText="1"/>
    </xf>
    <xf numFmtId="0" fontId="25" fillId="0" borderId="0" xfId="0" applyFont="1" applyBorder="1" applyAlignment="1">
      <alignment horizontal="left" vertical="top" wrapText="1"/>
    </xf>
    <xf numFmtId="0" fontId="28" fillId="0" borderId="0" xfId="0" applyFont="1" applyBorder="1" applyAlignment="1">
      <alignment horizontal="left" vertical="top"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top" wrapText="1"/>
    </xf>
    <xf numFmtId="0" fontId="2" fillId="0" borderId="0" xfId="0" applyFont="1" applyBorder="1" applyAlignment="1">
      <alignment horizontal="center" vertical="top"/>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3"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20" xfId="0" applyNumberFormat="1" applyFont="1" applyBorder="1" applyAlignment="1">
      <alignment horizontal="left" vertical="center"/>
    </xf>
    <xf numFmtId="49" fontId="2" fillId="0" borderId="21" xfId="0" applyNumberFormat="1" applyFont="1" applyBorder="1" applyAlignment="1">
      <alignment horizontal="left" vertical="center"/>
    </xf>
    <xf numFmtId="49" fontId="2" fillId="0" borderId="19" xfId="0" applyNumberFormat="1" applyFont="1" applyBorder="1" applyAlignment="1">
      <alignment horizontal="left" vertical="center"/>
    </xf>
  </cellXfs>
  <cellStyles count="43">
    <cellStyle name="20% - Isticanje1" xfId="1"/>
    <cellStyle name="20% - Isticanje2" xfId="2"/>
    <cellStyle name="20% - Isticanje3" xfId="3"/>
    <cellStyle name="20% - Isticanje4" xfId="4"/>
    <cellStyle name="20% - Isticanje5" xfId="5"/>
    <cellStyle name="20% - Isticanje6" xfId="6"/>
    <cellStyle name="40% - Isticanje1" xfId="7"/>
    <cellStyle name="40% - Isticanje2" xfId="8"/>
    <cellStyle name="40% - Isticanje3" xfId="9"/>
    <cellStyle name="40% - Isticanje4" xfId="10"/>
    <cellStyle name="40% - Isticanje5" xfId="11"/>
    <cellStyle name="40% - Isticanje6" xfId="12"/>
    <cellStyle name="60% - Isticanje1" xfId="13"/>
    <cellStyle name="60% - Isticanje2" xfId="14"/>
    <cellStyle name="60% - Isticanje3" xfId="15"/>
    <cellStyle name="60% - Isticanje4" xfId="16"/>
    <cellStyle name="60% - Isticanje5" xfId="17"/>
    <cellStyle name="60% - Isticanje6" xfId="18"/>
    <cellStyle name="Bilješka" xfId="19"/>
    <cellStyle name="Dobro" xfId="20"/>
    <cellStyle name="Isticanje1" xfId="21"/>
    <cellStyle name="Isticanje2" xfId="22"/>
    <cellStyle name="Isticanje3" xfId="23"/>
    <cellStyle name="Isticanje4" xfId="24"/>
    <cellStyle name="Isticanje5" xfId="25"/>
    <cellStyle name="Isticanje6" xfId="26"/>
    <cellStyle name="Izlaz" xfId="27"/>
    <cellStyle name="Izračun" xfId="28"/>
    <cellStyle name="Loše" xfId="29"/>
    <cellStyle name="Naslov" xfId="30"/>
    <cellStyle name="Naslov 1" xfId="31"/>
    <cellStyle name="Naslov 2" xfId="32"/>
    <cellStyle name="Naslov 3" xfId="33"/>
    <cellStyle name="Naslov 4" xfId="34"/>
    <cellStyle name="Neutralno" xfId="35"/>
    <cellStyle name="Normal 2 2" xfId="36"/>
    <cellStyle name="Normalno" xfId="0" builtinId="0"/>
    <cellStyle name="Povezana ćelija" xfId="37"/>
    <cellStyle name="Provjera ćelije" xfId="38"/>
    <cellStyle name="Tekst objašnjenja" xfId="39"/>
    <cellStyle name="Tekst upozorenja" xfId="40"/>
    <cellStyle name="Ukupni zbroj" xfId="41"/>
    <cellStyle name="Unos"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MAGNETCLOUD\Ana\Documents%20and%20Settings\mimoza\Desktop\TAM%20GRAVIS\IVANA%20LOZICE%204\Ponuda%20Prolaz%20Ivana%20Lozice%203%20Tam%20Grav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 ponudu"/>
      <sheetName val="Sheet1"/>
      <sheetName val="Sheet2"/>
      <sheetName val="Sheet3"/>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2"/>
  <sheetViews>
    <sheetView tabSelected="1" zoomScale="115" zoomScaleNormal="115" workbookViewId="0">
      <selection activeCell="M390" sqref="M390"/>
    </sheetView>
  </sheetViews>
  <sheetFormatPr defaultColWidth="8.7109375" defaultRowHeight="16.5" x14ac:dyDescent="0.3"/>
  <cols>
    <col min="1" max="1" width="4.5703125" style="11" customWidth="1"/>
    <col min="2" max="2" width="54.7109375" style="25" customWidth="1"/>
    <col min="3" max="3" width="8.28515625" style="26" customWidth="1"/>
    <col min="4" max="4" width="9.28515625" style="27" customWidth="1"/>
    <col min="5" max="5" width="12.7109375" style="27" customWidth="1"/>
    <col min="6" max="6" width="12.42578125" style="27" customWidth="1"/>
    <col min="7" max="7" width="3.28515625" style="24" customWidth="1"/>
    <col min="8" max="8" width="15.42578125" style="1" customWidth="1"/>
    <col min="9" max="16384" width="8.7109375" style="1"/>
  </cols>
  <sheetData>
    <row r="1" spans="1:7" x14ac:dyDescent="0.3">
      <c r="A1" s="108" t="s">
        <v>258</v>
      </c>
      <c r="B1" s="108"/>
      <c r="C1" s="108"/>
      <c r="D1" s="108"/>
      <c r="E1" s="108"/>
      <c r="F1" s="108"/>
    </row>
    <row r="2" spans="1:7" x14ac:dyDescent="0.3">
      <c r="A2" s="83"/>
      <c r="B2" s="83"/>
      <c r="C2" s="83"/>
      <c r="D2" s="83"/>
      <c r="E2" s="83"/>
      <c r="F2" s="83"/>
    </row>
    <row r="3" spans="1:7" x14ac:dyDescent="0.3">
      <c r="B3" s="34" t="s">
        <v>259</v>
      </c>
    </row>
    <row r="4" spans="1:7" ht="186" customHeight="1" x14ac:dyDescent="0.3">
      <c r="A4" s="107" t="s">
        <v>274</v>
      </c>
      <c r="B4" s="107"/>
      <c r="C4" s="107"/>
      <c r="D4" s="107"/>
      <c r="E4" s="107"/>
      <c r="F4" s="107"/>
    </row>
    <row r="5" spans="1:7" x14ac:dyDescent="0.3">
      <c r="A5" s="28"/>
      <c r="C5" s="25"/>
      <c r="D5" s="25"/>
      <c r="E5" s="29"/>
      <c r="F5" s="29"/>
    </row>
    <row r="6" spans="1:7" x14ac:dyDescent="0.3">
      <c r="A6" s="30" t="s">
        <v>0</v>
      </c>
      <c r="C6" s="25"/>
      <c r="D6" s="31"/>
      <c r="E6" s="31"/>
    </row>
    <row r="8" spans="1:7" x14ac:dyDescent="0.3">
      <c r="A8" s="32" t="s">
        <v>1</v>
      </c>
    </row>
    <row r="9" spans="1:7" x14ac:dyDescent="0.3">
      <c r="A9" s="32" t="s">
        <v>29</v>
      </c>
    </row>
    <row r="10" spans="1:7" x14ac:dyDescent="0.3">
      <c r="A10" s="33" t="s">
        <v>260</v>
      </c>
      <c r="B10" s="34" t="s">
        <v>27</v>
      </c>
    </row>
    <row r="11" spans="1:7" x14ac:dyDescent="0.3">
      <c r="A11" s="32"/>
    </row>
    <row r="12" spans="1:7" ht="20.45" customHeight="1" x14ac:dyDescent="0.3">
      <c r="A12" s="33" t="s">
        <v>5</v>
      </c>
      <c r="B12" s="35" t="s">
        <v>4</v>
      </c>
      <c r="C12" s="12" t="s">
        <v>6</v>
      </c>
      <c r="D12" s="36" t="s">
        <v>8</v>
      </c>
      <c r="E12" s="36" t="s">
        <v>7</v>
      </c>
      <c r="F12" s="36" t="s">
        <v>9</v>
      </c>
    </row>
    <row r="13" spans="1:7" ht="66" x14ac:dyDescent="0.3">
      <c r="A13" s="11" t="s">
        <v>3</v>
      </c>
      <c r="B13" s="25" t="s">
        <v>39</v>
      </c>
    </row>
    <row r="14" spans="1:7" x14ac:dyDescent="0.3">
      <c r="C14" s="26" t="s">
        <v>26</v>
      </c>
      <c r="D14" s="27">
        <v>84</v>
      </c>
      <c r="F14" s="27">
        <f>D14*E14</f>
        <v>0</v>
      </c>
      <c r="G14" s="24" t="s">
        <v>25</v>
      </c>
    </row>
    <row r="16" spans="1:7" ht="66" x14ac:dyDescent="0.3">
      <c r="A16" s="11" t="s">
        <v>10</v>
      </c>
      <c r="B16" s="25" t="s">
        <v>41</v>
      </c>
    </row>
    <row r="17" spans="1:7" x14ac:dyDescent="0.3">
      <c r="C17" s="26" t="s">
        <v>16</v>
      </c>
      <c r="D17" s="27">
        <v>21</v>
      </c>
      <c r="F17" s="27">
        <f t="shared" ref="F17" si="0">D17*E17</f>
        <v>0</v>
      </c>
      <c r="G17" s="24" t="s">
        <v>25</v>
      </c>
    </row>
    <row r="18" spans="1:7" x14ac:dyDescent="0.3">
      <c r="B18" s="37"/>
    </row>
    <row r="19" spans="1:7" s="8" customFormat="1" ht="66" x14ac:dyDescent="0.3">
      <c r="A19" s="38" t="s">
        <v>11</v>
      </c>
      <c r="B19" s="25" t="s">
        <v>40</v>
      </c>
      <c r="C19" s="39"/>
      <c r="D19" s="39"/>
      <c r="E19" s="40"/>
      <c r="F19" s="40"/>
      <c r="G19" s="39"/>
    </row>
    <row r="20" spans="1:7" s="8" customFormat="1" x14ac:dyDescent="0.3">
      <c r="A20" s="41"/>
      <c r="B20" s="25"/>
      <c r="C20" s="26" t="s">
        <v>26</v>
      </c>
      <c r="D20" s="42">
        <v>150</v>
      </c>
      <c r="E20" s="43"/>
      <c r="F20" s="43">
        <f>D20*E20</f>
        <v>0</v>
      </c>
      <c r="G20" s="24" t="s">
        <v>25</v>
      </c>
    </row>
    <row r="21" spans="1:7" s="8" customFormat="1" x14ac:dyDescent="0.3">
      <c r="A21" s="41"/>
      <c r="B21" s="25"/>
      <c r="C21" s="44"/>
      <c r="D21" s="42"/>
      <c r="E21" s="42"/>
      <c r="F21" s="42"/>
      <c r="G21" s="39"/>
    </row>
    <row r="22" spans="1:7" s="8" customFormat="1" ht="99" x14ac:dyDescent="0.3">
      <c r="A22" s="38" t="s">
        <v>12</v>
      </c>
      <c r="B22" s="25" t="s">
        <v>31</v>
      </c>
      <c r="C22" s="39"/>
      <c r="D22" s="39"/>
      <c r="E22" s="40"/>
      <c r="F22" s="40"/>
      <c r="G22" s="39"/>
    </row>
    <row r="23" spans="1:7" s="8" customFormat="1" x14ac:dyDescent="0.3">
      <c r="A23" s="38"/>
      <c r="B23" s="25"/>
      <c r="C23" s="45" t="s">
        <v>26</v>
      </c>
      <c r="D23" s="43">
        <v>18</v>
      </c>
      <c r="E23" s="43"/>
      <c r="F23" s="43">
        <f>D23*E23</f>
        <v>0</v>
      </c>
      <c r="G23" s="24" t="s">
        <v>25</v>
      </c>
    </row>
    <row r="24" spans="1:7" ht="82.5" x14ac:dyDescent="0.3">
      <c r="A24" s="11" t="s">
        <v>13</v>
      </c>
      <c r="B24" s="76" t="s">
        <v>233</v>
      </c>
      <c r="E24" s="43"/>
      <c r="F24" s="43"/>
    </row>
    <row r="25" spans="1:7" x14ac:dyDescent="0.3">
      <c r="B25" s="46" t="s">
        <v>32</v>
      </c>
      <c r="C25" s="26" t="s">
        <v>16</v>
      </c>
      <c r="D25" s="27">
        <v>12</v>
      </c>
      <c r="E25" s="22"/>
      <c r="F25" s="43">
        <f t="shared" ref="F25" si="1">D25*E25</f>
        <v>0</v>
      </c>
      <c r="G25" s="24" t="s">
        <v>25</v>
      </c>
    </row>
    <row r="26" spans="1:7" s="8" customFormat="1" x14ac:dyDescent="0.3">
      <c r="A26" s="38"/>
      <c r="B26" s="46" t="s">
        <v>33</v>
      </c>
      <c r="C26" s="26" t="s">
        <v>16</v>
      </c>
      <c r="D26" s="27">
        <v>11</v>
      </c>
      <c r="E26" s="43"/>
      <c r="F26" s="27">
        <f>D26*E26</f>
        <v>0</v>
      </c>
      <c r="G26" s="24" t="s">
        <v>25</v>
      </c>
    </row>
    <row r="27" spans="1:7" s="8" customFormat="1" x14ac:dyDescent="0.3">
      <c r="A27" s="38"/>
      <c r="B27" s="46" t="s">
        <v>34</v>
      </c>
      <c r="C27" s="26" t="s">
        <v>16</v>
      </c>
      <c r="D27" s="27">
        <v>1</v>
      </c>
      <c r="E27" s="43"/>
      <c r="F27" s="27">
        <f>D27*E27</f>
        <v>0</v>
      </c>
      <c r="G27" s="24" t="s">
        <v>25</v>
      </c>
    </row>
    <row r="28" spans="1:7" s="8" customFormat="1" ht="12.75" customHeight="1" x14ac:dyDescent="0.3">
      <c r="A28" s="38"/>
      <c r="B28" s="47"/>
      <c r="C28" s="26"/>
      <c r="D28" s="27"/>
      <c r="E28" s="43"/>
      <c r="F28" s="27"/>
      <c r="G28" s="39"/>
    </row>
    <row r="29" spans="1:7" s="8" customFormat="1" ht="49.5" x14ac:dyDescent="0.3">
      <c r="A29" s="38" t="s">
        <v>14</v>
      </c>
      <c r="B29" s="76" t="s">
        <v>234</v>
      </c>
      <c r="C29" s="39"/>
      <c r="D29" s="39"/>
      <c r="E29" s="22"/>
      <c r="F29" s="40"/>
      <c r="G29" s="39"/>
    </row>
    <row r="30" spans="1:7" x14ac:dyDescent="0.3">
      <c r="B30" s="47"/>
      <c r="C30" s="45" t="s">
        <v>26</v>
      </c>
      <c r="D30" s="43">
        <v>123.5</v>
      </c>
      <c r="E30" s="43"/>
      <c r="F30" s="43">
        <f>D30*E30</f>
        <v>0</v>
      </c>
      <c r="G30" s="24" t="s">
        <v>25</v>
      </c>
    </row>
    <row r="31" spans="1:7" x14ac:dyDescent="0.3">
      <c r="B31" s="47"/>
      <c r="C31" s="45"/>
      <c r="D31" s="43"/>
      <c r="E31" s="43"/>
      <c r="F31" s="43"/>
    </row>
    <row r="32" spans="1:7" ht="115.5" x14ac:dyDescent="0.3">
      <c r="A32" s="11" t="s">
        <v>15</v>
      </c>
      <c r="B32" s="46" t="s">
        <v>38</v>
      </c>
    </row>
    <row r="33" spans="1:7" ht="18" x14ac:dyDescent="0.3">
      <c r="B33" s="46" t="s">
        <v>35</v>
      </c>
      <c r="C33" s="26" t="s">
        <v>2</v>
      </c>
      <c r="D33" s="27">
        <v>430</v>
      </c>
      <c r="F33" s="27">
        <f>D33*E33</f>
        <v>0</v>
      </c>
      <c r="G33" s="24" t="s">
        <v>25</v>
      </c>
    </row>
    <row r="34" spans="1:7" ht="18" x14ac:dyDescent="0.3">
      <c r="B34" s="46" t="s">
        <v>36</v>
      </c>
      <c r="C34" s="26" t="s">
        <v>2</v>
      </c>
      <c r="D34" s="27">
        <v>120</v>
      </c>
      <c r="F34" s="27">
        <f>D34*E34</f>
        <v>0</v>
      </c>
      <c r="G34" s="24" t="s">
        <v>25</v>
      </c>
    </row>
    <row r="35" spans="1:7" x14ac:dyDescent="0.3">
      <c r="B35" s="46" t="s">
        <v>37</v>
      </c>
      <c r="C35" s="26" t="s">
        <v>26</v>
      </c>
      <c r="D35" s="27">
        <v>142</v>
      </c>
      <c r="F35" s="27">
        <f>D35*E35</f>
        <v>0</v>
      </c>
      <c r="G35" s="24" t="s">
        <v>25</v>
      </c>
    </row>
    <row r="36" spans="1:7" x14ac:dyDescent="0.3">
      <c r="B36" s="47"/>
    </row>
    <row r="37" spans="1:7" x14ac:dyDescent="0.3">
      <c r="B37" s="16" t="s">
        <v>21</v>
      </c>
      <c r="C37" s="12"/>
      <c r="D37" s="13"/>
      <c r="E37" s="13"/>
      <c r="F37" s="13">
        <f>SUM(F13:F36)</f>
        <v>0</v>
      </c>
      <c r="G37" s="14" t="s">
        <v>25</v>
      </c>
    </row>
    <row r="38" spans="1:7" x14ac:dyDescent="0.3">
      <c r="B38" s="16"/>
      <c r="C38" s="12"/>
      <c r="D38" s="13"/>
      <c r="E38" s="13"/>
      <c r="F38" s="13"/>
      <c r="G38" s="14"/>
    </row>
    <row r="39" spans="1:7" x14ac:dyDescent="0.3">
      <c r="B39" s="16"/>
      <c r="C39" s="12"/>
      <c r="D39" s="13"/>
      <c r="E39" s="13"/>
      <c r="F39" s="13"/>
      <c r="G39" s="14"/>
    </row>
    <row r="40" spans="1:7" x14ac:dyDescent="0.3">
      <c r="A40" s="33" t="s">
        <v>261</v>
      </c>
      <c r="B40" s="34" t="s">
        <v>28</v>
      </c>
    </row>
    <row r="41" spans="1:7" x14ac:dyDescent="0.3">
      <c r="A41" s="32"/>
    </row>
    <row r="42" spans="1:7" ht="20.45" customHeight="1" x14ac:dyDescent="0.3">
      <c r="A42" s="33" t="s">
        <v>5</v>
      </c>
      <c r="B42" s="35" t="s">
        <v>4</v>
      </c>
      <c r="C42" s="12" t="s">
        <v>6</v>
      </c>
      <c r="D42" s="36" t="s">
        <v>8</v>
      </c>
      <c r="E42" s="36" t="s">
        <v>7</v>
      </c>
      <c r="F42" s="36" t="s">
        <v>9</v>
      </c>
    </row>
    <row r="43" spans="1:7" ht="99" x14ac:dyDescent="0.3">
      <c r="A43" s="11" t="s">
        <v>3</v>
      </c>
      <c r="B43" s="76" t="s">
        <v>235</v>
      </c>
    </row>
    <row r="44" spans="1:7" ht="18" x14ac:dyDescent="0.3">
      <c r="B44" s="48"/>
      <c r="C44" s="26" t="s">
        <v>42</v>
      </c>
      <c r="D44" s="27">
        <v>0.8</v>
      </c>
      <c r="F44" s="27">
        <f>D44*E44</f>
        <v>0</v>
      </c>
      <c r="G44" s="24" t="s">
        <v>25</v>
      </c>
    </row>
    <row r="45" spans="1:7" x14ac:dyDescent="0.3">
      <c r="B45" s="47"/>
    </row>
    <row r="46" spans="1:7" ht="86.1" customHeight="1" x14ac:dyDescent="0.3">
      <c r="A46" s="11" t="s">
        <v>10</v>
      </c>
      <c r="B46" s="46" t="s">
        <v>43</v>
      </c>
    </row>
    <row r="47" spans="1:7" ht="18" x14ac:dyDescent="0.3">
      <c r="B47" s="49"/>
      <c r="C47" s="26" t="s">
        <v>2</v>
      </c>
      <c r="D47" s="27">
        <v>4.8</v>
      </c>
      <c r="F47" s="27">
        <f>D47*E47</f>
        <v>0</v>
      </c>
      <c r="G47" s="24" t="s">
        <v>25</v>
      </c>
    </row>
    <row r="48" spans="1:7" x14ac:dyDescent="0.3">
      <c r="B48" s="47"/>
    </row>
    <row r="49" spans="1:7" ht="82.5" x14ac:dyDescent="0.3">
      <c r="A49" s="11" t="s">
        <v>11</v>
      </c>
      <c r="B49" s="46" t="s">
        <v>46</v>
      </c>
    </row>
    <row r="50" spans="1:7" ht="18" x14ac:dyDescent="0.3">
      <c r="B50" s="46" t="s">
        <v>44</v>
      </c>
      <c r="C50" s="26" t="s">
        <v>2</v>
      </c>
      <c r="D50" s="27">
        <v>2.5</v>
      </c>
      <c r="F50" s="27">
        <f t="shared" ref="F50" si="2">D50*E50</f>
        <v>0</v>
      </c>
      <c r="G50" s="24" t="s">
        <v>25</v>
      </c>
    </row>
    <row r="51" spans="1:7" ht="18" x14ac:dyDescent="0.3">
      <c r="B51" s="46" t="s">
        <v>45</v>
      </c>
      <c r="C51" s="26" t="s">
        <v>2</v>
      </c>
      <c r="D51" s="27">
        <v>2.5</v>
      </c>
      <c r="F51" s="27">
        <f>D51*E51</f>
        <v>0</v>
      </c>
      <c r="G51" s="24" t="s">
        <v>25</v>
      </c>
    </row>
    <row r="52" spans="1:7" x14ac:dyDescent="0.3">
      <c r="B52" s="47"/>
    </row>
    <row r="53" spans="1:7" ht="84" customHeight="1" x14ac:dyDescent="0.3">
      <c r="A53" s="11" t="s">
        <v>12</v>
      </c>
      <c r="B53" s="46" t="s">
        <v>48</v>
      </c>
    </row>
    <row r="54" spans="1:7" x14ac:dyDescent="0.3">
      <c r="B54" s="46" t="s">
        <v>49</v>
      </c>
      <c r="C54" s="26" t="s">
        <v>47</v>
      </c>
      <c r="D54" s="27">
        <v>42</v>
      </c>
      <c r="F54" s="27">
        <f>D54*E54</f>
        <v>0</v>
      </c>
      <c r="G54" s="24" t="s">
        <v>25</v>
      </c>
    </row>
    <row r="55" spans="1:7" x14ac:dyDescent="0.3">
      <c r="B55" s="47"/>
    </row>
    <row r="56" spans="1:7" ht="49.5" x14ac:dyDescent="0.3">
      <c r="A56" s="11" t="s">
        <v>13</v>
      </c>
      <c r="B56" s="46" t="s">
        <v>52</v>
      </c>
    </row>
    <row r="57" spans="1:7" x14ac:dyDescent="0.3">
      <c r="B57" s="47"/>
      <c r="C57" s="26" t="s">
        <v>26</v>
      </c>
      <c r="D57" s="27">
        <v>20</v>
      </c>
      <c r="F57" s="27">
        <f>D57*E57</f>
        <v>0</v>
      </c>
      <c r="G57" s="24" t="s">
        <v>25</v>
      </c>
    </row>
    <row r="58" spans="1:7" x14ac:dyDescent="0.3">
      <c r="B58" s="47"/>
    </row>
    <row r="59" spans="1:7" ht="66" x14ac:dyDescent="0.3">
      <c r="A59" s="11" t="s">
        <v>14</v>
      </c>
      <c r="B59" s="101" t="s">
        <v>269</v>
      </c>
    </row>
    <row r="60" spans="1:7" x14ac:dyDescent="0.3">
      <c r="B60" s="46" t="s">
        <v>50</v>
      </c>
      <c r="C60" s="26" t="s">
        <v>26</v>
      </c>
      <c r="D60" s="27">
        <v>70</v>
      </c>
      <c r="F60" s="27">
        <f t="shared" ref="F60:F61" si="3">D60*E60</f>
        <v>0</v>
      </c>
      <c r="G60" s="24" t="s">
        <v>25</v>
      </c>
    </row>
    <row r="61" spans="1:7" x14ac:dyDescent="0.3">
      <c r="B61" s="46" t="s">
        <v>51</v>
      </c>
      <c r="C61" s="26" t="s">
        <v>26</v>
      </c>
      <c r="D61" s="27">
        <v>140</v>
      </c>
      <c r="F61" s="27">
        <f t="shared" si="3"/>
        <v>0</v>
      </c>
      <c r="G61" s="24" t="s">
        <v>25</v>
      </c>
    </row>
    <row r="62" spans="1:7" x14ac:dyDescent="0.3">
      <c r="B62" s="47"/>
    </row>
    <row r="63" spans="1:7" ht="132" x14ac:dyDescent="0.3">
      <c r="A63" s="11" t="s">
        <v>15</v>
      </c>
      <c r="B63" s="101" t="s">
        <v>270</v>
      </c>
    </row>
    <row r="64" spans="1:7" ht="18" x14ac:dyDescent="0.3">
      <c r="B64" s="46" t="s">
        <v>35</v>
      </c>
      <c r="C64" s="26" t="s">
        <v>2</v>
      </c>
      <c r="D64" s="27">
        <v>430</v>
      </c>
      <c r="F64" s="27">
        <f>D64*E64</f>
        <v>0</v>
      </c>
      <c r="G64" s="24" t="s">
        <v>25</v>
      </c>
    </row>
    <row r="65" spans="1:7" ht="18" x14ac:dyDescent="0.3">
      <c r="B65" s="46" t="s">
        <v>36</v>
      </c>
      <c r="C65" s="26" t="s">
        <v>2</v>
      </c>
      <c r="D65" s="27">
        <v>120</v>
      </c>
      <c r="F65" s="27">
        <f>D65*E65</f>
        <v>0</v>
      </c>
      <c r="G65" s="24" t="s">
        <v>25</v>
      </c>
    </row>
    <row r="66" spans="1:7" x14ac:dyDescent="0.3">
      <c r="B66" s="46" t="s">
        <v>54</v>
      </c>
      <c r="C66" s="45" t="s">
        <v>26</v>
      </c>
      <c r="D66" s="43">
        <v>142</v>
      </c>
      <c r="E66" s="43"/>
      <c r="F66" s="43">
        <f>D66*E66</f>
        <v>0</v>
      </c>
      <c r="G66" s="9" t="s">
        <v>25</v>
      </c>
    </row>
    <row r="67" spans="1:7" x14ac:dyDescent="0.3">
      <c r="B67" s="47"/>
    </row>
    <row r="68" spans="1:7" x14ac:dyDescent="0.3">
      <c r="B68" s="16" t="s">
        <v>21</v>
      </c>
      <c r="C68" s="12"/>
      <c r="D68" s="13"/>
      <c r="E68" s="13"/>
      <c r="F68" s="13">
        <f>SUM(F43:F67)</f>
        <v>0</v>
      </c>
      <c r="G68" s="14" t="s">
        <v>25</v>
      </c>
    </row>
    <row r="69" spans="1:7" x14ac:dyDescent="0.3">
      <c r="A69" s="50"/>
      <c r="B69" s="51"/>
    </row>
    <row r="70" spans="1:7" s="3" customFormat="1" x14ac:dyDescent="0.3">
      <c r="A70" s="33" t="s">
        <v>262</v>
      </c>
      <c r="B70" s="16" t="s">
        <v>55</v>
      </c>
      <c r="C70" s="12"/>
      <c r="D70" s="13"/>
      <c r="E70" s="13"/>
      <c r="F70" s="13"/>
      <c r="G70" s="14"/>
    </row>
    <row r="71" spans="1:7" x14ac:dyDescent="0.3">
      <c r="B71" s="47"/>
    </row>
    <row r="72" spans="1:7" x14ac:dyDescent="0.3">
      <c r="A72" s="32" t="s">
        <v>1</v>
      </c>
      <c r="B72" s="47"/>
    </row>
    <row r="73" spans="1:7" x14ac:dyDescent="0.3">
      <c r="A73" s="32"/>
      <c r="B73" s="47"/>
    </row>
    <row r="74" spans="1:7" ht="20.45" customHeight="1" x14ac:dyDescent="0.3">
      <c r="A74" s="33" t="s">
        <v>5</v>
      </c>
      <c r="B74" s="52" t="s">
        <v>4</v>
      </c>
      <c r="C74" s="12" t="s">
        <v>6</v>
      </c>
      <c r="D74" s="36" t="s">
        <v>8</v>
      </c>
      <c r="E74" s="36" t="s">
        <v>7</v>
      </c>
      <c r="F74" s="36" t="s">
        <v>9</v>
      </c>
    </row>
    <row r="75" spans="1:7" ht="82.5" x14ac:dyDescent="0.3">
      <c r="A75" s="11" t="s">
        <v>3</v>
      </c>
      <c r="B75" s="46" t="s">
        <v>56</v>
      </c>
    </row>
    <row r="76" spans="1:7" ht="18" x14ac:dyDescent="0.3">
      <c r="B76" s="49"/>
      <c r="C76" s="26" t="s">
        <v>2</v>
      </c>
      <c r="D76" s="27">
        <v>2100</v>
      </c>
      <c r="F76" s="27">
        <f>D76*E76</f>
        <v>0</v>
      </c>
      <c r="G76" s="24" t="s">
        <v>25</v>
      </c>
    </row>
    <row r="77" spans="1:7" x14ac:dyDescent="0.3">
      <c r="B77" s="49"/>
    </row>
    <row r="78" spans="1:7" s="8" customFormat="1" ht="66" x14ac:dyDescent="0.3">
      <c r="A78" s="38" t="s">
        <v>10</v>
      </c>
      <c r="B78" s="46" t="s">
        <v>57</v>
      </c>
      <c r="C78" s="39"/>
      <c r="D78" s="39"/>
      <c r="E78" s="40"/>
      <c r="F78" s="40"/>
      <c r="G78" s="39"/>
    </row>
    <row r="79" spans="1:7" s="8" customFormat="1" ht="18" x14ac:dyDescent="0.3">
      <c r="A79" s="41"/>
      <c r="B79" s="47"/>
      <c r="C79" s="26" t="s">
        <v>2</v>
      </c>
      <c r="D79" s="42">
        <v>15</v>
      </c>
      <c r="E79" s="43"/>
      <c r="F79" s="43">
        <f>D79*E79</f>
        <v>0</v>
      </c>
      <c r="G79" s="24" t="s">
        <v>25</v>
      </c>
    </row>
    <row r="80" spans="1:7" s="8" customFormat="1" x14ac:dyDescent="0.3">
      <c r="A80" s="41"/>
      <c r="B80" s="47"/>
      <c r="C80" s="44"/>
      <c r="D80" s="42"/>
      <c r="E80" s="42"/>
      <c r="F80" s="42"/>
      <c r="G80" s="39"/>
    </row>
    <row r="81" spans="1:7" s="8" customFormat="1" ht="82.5" x14ac:dyDescent="0.3">
      <c r="A81" s="38" t="s">
        <v>11</v>
      </c>
      <c r="B81" s="46" t="s">
        <v>58</v>
      </c>
      <c r="C81" s="39"/>
      <c r="D81" s="39"/>
      <c r="E81" s="40"/>
      <c r="F81" s="40"/>
      <c r="G81" s="39"/>
    </row>
    <row r="82" spans="1:7" s="8" customFormat="1" ht="18" x14ac:dyDescent="0.3">
      <c r="A82" s="38"/>
      <c r="B82" s="47"/>
      <c r="C82" s="26" t="s">
        <v>2</v>
      </c>
      <c r="D82" s="43">
        <v>190.5</v>
      </c>
      <c r="E82" s="43"/>
      <c r="F82" s="43">
        <f>D82*E82</f>
        <v>0</v>
      </c>
      <c r="G82" s="24" t="s">
        <v>25</v>
      </c>
    </row>
    <row r="83" spans="1:7" ht="294" customHeight="1" x14ac:dyDescent="0.3">
      <c r="A83" s="11" t="s">
        <v>12</v>
      </c>
      <c r="B83" s="101" t="s">
        <v>279</v>
      </c>
    </row>
    <row r="84" spans="1:7" x14ac:dyDescent="0.3">
      <c r="B84" s="49"/>
      <c r="C84" s="24"/>
      <c r="D84" s="24"/>
      <c r="E84" s="53"/>
      <c r="F84" s="53"/>
    </row>
    <row r="85" spans="1:7" s="8" customFormat="1" ht="18" x14ac:dyDescent="0.3">
      <c r="A85" s="38"/>
      <c r="B85" s="47"/>
      <c r="C85" s="26" t="s">
        <v>2</v>
      </c>
      <c r="D85" s="27">
        <v>1285.5999999999999</v>
      </c>
      <c r="E85" s="27"/>
      <c r="F85" s="27">
        <f>D85*E85</f>
        <v>0</v>
      </c>
      <c r="G85" s="24" t="s">
        <v>25</v>
      </c>
    </row>
    <row r="86" spans="1:7" s="8" customFormat="1" ht="12.75" customHeight="1" x14ac:dyDescent="0.3">
      <c r="A86" s="38"/>
      <c r="B86" s="47"/>
      <c r="C86" s="26"/>
      <c r="D86" s="27"/>
      <c r="E86" s="27"/>
      <c r="F86" s="27"/>
      <c r="G86" s="39"/>
    </row>
    <row r="87" spans="1:7" s="8" customFormat="1" ht="214.5" x14ac:dyDescent="0.3">
      <c r="A87" s="38" t="s">
        <v>13</v>
      </c>
      <c r="B87" s="101" t="s">
        <v>278</v>
      </c>
      <c r="C87" s="39"/>
      <c r="D87" s="39"/>
      <c r="E87" s="40"/>
      <c r="F87" s="40"/>
      <c r="G87" s="39"/>
    </row>
    <row r="88" spans="1:7" ht="18" x14ac:dyDescent="0.3">
      <c r="B88" s="47"/>
      <c r="C88" s="26" t="s">
        <v>2</v>
      </c>
      <c r="D88" s="43">
        <v>378.75</v>
      </c>
      <c r="E88" s="43"/>
      <c r="F88" s="43">
        <f>D88*E88</f>
        <v>0</v>
      </c>
      <c r="G88" s="24" t="s">
        <v>25</v>
      </c>
    </row>
    <row r="89" spans="1:7" x14ac:dyDescent="0.3">
      <c r="B89" s="47"/>
    </row>
    <row r="90" spans="1:7" ht="181.5" x14ac:dyDescent="0.3">
      <c r="A90" s="11" t="s">
        <v>14</v>
      </c>
      <c r="B90" s="101" t="s">
        <v>283</v>
      </c>
    </row>
    <row r="91" spans="1:7" ht="18" x14ac:dyDescent="0.3">
      <c r="B91" s="49"/>
      <c r="C91" s="26" t="s">
        <v>2</v>
      </c>
      <c r="D91" s="27">
        <v>190.5</v>
      </c>
      <c r="F91" s="27">
        <f>D91*E91</f>
        <v>0</v>
      </c>
      <c r="G91" s="24" t="s">
        <v>25</v>
      </c>
    </row>
    <row r="92" spans="1:7" x14ac:dyDescent="0.3">
      <c r="B92" s="47"/>
    </row>
    <row r="93" spans="1:7" ht="181.5" x14ac:dyDescent="0.3">
      <c r="A93" s="11" t="s">
        <v>15</v>
      </c>
      <c r="B93" s="101" t="s">
        <v>276</v>
      </c>
    </row>
    <row r="94" spans="1:7" ht="18" x14ac:dyDescent="0.3">
      <c r="B94" s="49"/>
      <c r="C94" s="26" t="s">
        <v>2</v>
      </c>
      <c r="D94" s="27">
        <v>360</v>
      </c>
      <c r="F94" s="27">
        <f>D94*E94</f>
        <v>0</v>
      </c>
      <c r="G94" s="24" t="s">
        <v>25</v>
      </c>
    </row>
    <row r="95" spans="1:7" x14ac:dyDescent="0.3">
      <c r="B95" s="47"/>
    </row>
    <row r="96" spans="1:7" ht="82.5" x14ac:dyDescent="0.3">
      <c r="A96" s="11" t="s">
        <v>17</v>
      </c>
      <c r="B96" s="46" t="s">
        <v>277</v>
      </c>
    </row>
    <row r="97" spans="1:7" ht="18" x14ac:dyDescent="0.3">
      <c r="B97" s="49"/>
      <c r="C97" s="26" t="s">
        <v>2</v>
      </c>
      <c r="D97" s="27">
        <v>2024.35</v>
      </c>
      <c r="F97" s="27">
        <f>D97*E97</f>
        <v>0</v>
      </c>
      <c r="G97" s="24" t="s">
        <v>25</v>
      </c>
    </row>
    <row r="98" spans="1:7" x14ac:dyDescent="0.3">
      <c r="B98" s="47"/>
    </row>
    <row r="99" spans="1:7" x14ac:dyDescent="0.3">
      <c r="B99" s="16" t="s">
        <v>21</v>
      </c>
      <c r="C99" s="12"/>
      <c r="D99" s="13"/>
      <c r="E99" s="13"/>
      <c r="F99" s="13">
        <f>SUM(F75:F98)</f>
        <v>0</v>
      </c>
      <c r="G99" s="14" t="s">
        <v>25</v>
      </c>
    </row>
    <row r="100" spans="1:7" x14ac:dyDescent="0.3">
      <c r="A100" s="50"/>
      <c r="B100" s="51"/>
    </row>
    <row r="101" spans="1:7" x14ac:dyDescent="0.3">
      <c r="A101" s="33" t="s">
        <v>263</v>
      </c>
      <c r="B101" s="54" t="s">
        <v>30</v>
      </c>
    </row>
    <row r="102" spans="1:7" x14ac:dyDescent="0.3">
      <c r="A102" s="33"/>
      <c r="B102" s="54"/>
    </row>
    <row r="103" spans="1:7" ht="106.5" customHeight="1" x14ac:dyDescent="0.3">
      <c r="A103" s="33"/>
      <c r="B103" s="102" t="s">
        <v>244</v>
      </c>
      <c r="C103" s="102"/>
      <c r="D103" s="102"/>
      <c r="E103" s="102"/>
      <c r="F103" s="102"/>
    </row>
    <row r="104" spans="1:7" ht="102.75" customHeight="1" x14ac:dyDescent="0.3">
      <c r="A104" s="33"/>
      <c r="B104" s="103" t="s">
        <v>275</v>
      </c>
      <c r="C104" s="103"/>
      <c r="D104" s="103"/>
      <c r="E104" s="103"/>
      <c r="F104" s="103"/>
    </row>
    <row r="105" spans="1:7" ht="89.25" customHeight="1" x14ac:dyDescent="0.3">
      <c r="A105" s="33"/>
      <c r="B105" s="102" t="s">
        <v>273</v>
      </c>
      <c r="C105" s="102"/>
      <c r="D105" s="102"/>
      <c r="E105" s="102"/>
      <c r="F105" s="102"/>
    </row>
    <row r="106" spans="1:7" ht="33" customHeight="1" x14ac:dyDescent="0.3">
      <c r="A106" s="33"/>
      <c r="B106" s="103" t="s">
        <v>81</v>
      </c>
      <c r="C106" s="103"/>
      <c r="D106" s="103"/>
      <c r="E106" s="103"/>
      <c r="F106" s="103"/>
    </row>
    <row r="107" spans="1:7" x14ac:dyDescent="0.3">
      <c r="A107" s="33"/>
      <c r="B107" s="103" t="s">
        <v>243</v>
      </c>
      <c r="C107" s="103"/>
      <c r="D107" s="103"/>
      <c r="E107" s="103"/>
      <c r="F107" s="103"/>
    </row>
    <row r="108" spans="1:7" x14ac:dyDescent="0.3">
      <c r="A108" s="33"/>
      <c r="B108" s="103" t="s">
        <v>271</v>
      </c>
      <c r="C108" s="103"/>
      <c r="D108" s="103"/>
      <c r="E108" s="103"/>
      <c r="F108" s="103"/>
    </row>
    <row r="109" spans="1:7" x14ac:dyDescent="0.3">
      <c r="A109" s="55"/>
      <c r="B109" s="51"/>
    </row>
    <row r="110" spans="1:7" ht="49.5" x14ac:dyDescent="0.3">
      <c r="A110" s="55" t="s">
        <v>3</v>
      </c>
      <c r="B110" s="19" t="s">
        <v>220</v>
      </c>
    </row>
    <row r="111" spans="1:7" x14ac:dyDescent="0.3">
      <c r="B111" s="19" t="s">
        <v>82</v>
      </c>
      <c r="C111" s="26" t="s">
        <v>16</v>
      </c>
      <c r="D111" s="27">
        <v>1</v>
      </c>
      <c r="F111" s="27">
        <f>D111*E111</f>
        <v>0</v>
      </c>
      <c r="G111" s="24" t="s">
        <v>25</v>
      </c>
    </row>
    <row r="112" spans="1:7" x14ac:dyDescent="0.3">
      <c r="B112" s="47"/>
    </row>
    <row r="113" spans="1:7" ht="72.75" customHeight="1" x14ac:dyDescent="0.3">
      <c r="A113" s="11" t="s">
        <v>10</v>
      </c>
      <c r="B113" s="19" t="s">
        <v>219</v>
      </c>
    </row>
    <row r="114" spans="1:7" x14ac:dyDescent="0.3">
      <c r="B114" s="19" t="s">
        <v>83</v>
      </c>
      <c r="C114" s="26" t="s">
        <v>16</v>
      </c>
      <c r="D114" s="27">
        <v>1</v>
      </c>
      <c r="F114" s="27">
        <f>D114*E114</f>
        <v>0</v>
      </c>
      <c r="G114" s="24" t="s">
        <v>25</v>
      </c>
    </row>
    <row r="115" spans="1:7" x14ac:dyDescent="0.3">
      <c r="B115" s="47"/>
    </row>
    <row r="116" spans="1:7" ht="49.5" x14ac:dyDescent="0.3">
      <c r="A116" s="11" t="s">
        <v>11</v>
      </c>
      <c r="B116" s="19" t="s">
        <v>221</v>
      </c>
    </row>
    <row r="117" spans="1:7" x14ac:dyDescent="0.3">
      <c r="B117" s="19" t="s">
        <v>84</v>
      </c>
      <c r="C117" s="26" t="s">
        <v>16</v>
      </c>
      <c r="D117" s="27">
        <v>1</v>
      </c>
      <c r="F117" s="27">
        <f>D117*E117</f>
        <v>0</v>
      </c>
      <c r="G117" s="24" t="s">
        <v>25</v>
      </c>
    </row>
    <row r="118" spans="1:7" x14ac:dyDescent="0.3">
      <c r="B118" s="47"/>
    </row>
    <row r="119" spans="1:7" ht="66" x14ac:dyDescent="0.3">
      <c r="A119" s="11" t="s">
        <v>12</v>
      </c>
      <c r="B119" s="19" t="s">
        <v>218</v>
      </c>
    </row>
    <row r="120" spans="1:7" x14ac:dyDescent="0.3">
      <c r="B120" s="19" t="s">
        <v>85</v>
      </c>
      <c r="C120" s="26" t="s">
        <v>16</v>
      </c>
      <c r="D120" s="27">
        <v>1</v>
      </c>
      <c r="F120" s="27">
        <f>D120*E120</f>
        <v>0</v>
      </c>
      <c r="G120" s="24" t="s">
        <v>25</v>
      </c>
    </row>
    <row r="121" spans="1:7" x14ac:dyDescent="0.3">
      <c r="B121" s="47"/>
    </row>
    <row r="122" spans="1:7" ht="66" x14ac:dyDescent="0.3">
      <c r="A122" s="11" t="s">
        <v>13</v>
      </c>
      <c r="B122" s="19" t="s">
        <v>217</v>
      </c>
    </row>
    <row r="123" spans="1:7" x14ac:dyDescent="0.3">
      <c r="B123" s="19" t="s">
        <v>86</v>
      </c>
      <c r="C123" s="26" t="s">
        <v>16</v>
      </c>
      <c r="D123" s="27">
        <v>1</v>
      </c>
      <c r="F123" s="27">
        <f>D123*E123</f>
        <v>0</v>
      </c>
      <c r="G123" s="24" t="s">
        <v>25</v>
      </c>
    </row>
    <row r="124" spans="1:7" x14ac:dyDescent="0.3">
      <c r="B124" s="47"/>
    </row>
    <row r="125" spans="1:7" ht="49.5" x14ac:dyDescent="0.3">
      <c r="A125" s="11" t="s">
        <v>14</v>
      </c>
      <c r="B125" s="19" t="s">
        <v>216</v>
      </c>
    </row>
    <row r="126" spans="1:7" x14ac:dyDescent="0.3">
      <c r="B126" s="19" t="s">
        <v>87</v>
      </c>
      <c r="C126" s="26" t="s">
        <v>16</v>
      </c>
      <c r="D126" s="27">
        <v>1</v>
      </c>
      <c r="F126" s="27">
        <f>D126*E126</f>
        <v>0</v>
      </c>
      <c r="G126" s="24" t="s">
        <v>25</v>
      </c>
    </row>
    <row r="127" spans="1:7" x14ac:dyDescent="0.3">
      <c r="B127" s="47"/>
    </row>
    <row r="128" spans="1:7" ht="115.5" x14ac:dyDescent="0.3">
      <c r="A128" s="11" t="s">
        <v>15</v>
      </c>
      <c r="B128" s="19" t="s">
        <v>89</v>
      </c>
    </row>
    <row r="129" spans="1:7" x14ac:dyDescent="0.3">
      <c r="B129" s="19" t="s">
        <v>88</v>
      </c>
      <c r="C129" s="26" t="s">
        <v>16</v>
      </c>
      <c r="D129" s="27">
        <v>1</v>
      </c>
      <c r="F129" s="27">
        <f>D129*E129</f>
        <v>0</v>
      </c>
      <c r="G129" s="24" t="s">
        <v>25</v>
      </c>
    </row>
    <row r="130" spans="1:7" x14ac:dyDescent="0.3">
      <c r="B130" s="47"/>
    </row>
    <row r="131" spans="1:7" ht="82.5" x14ac:dyDescent="0.3">
      <c r="A131" s="11" t="s">
        <v>17</v>
      </c>
      <c r="B131" s="19" t="s">
        <v>93</v>
      </c>
    </row>
    <row r="132" spans="1:7" x14ac:dyDescent="0.3">
      <c r="B132" s="19" t="s">
        <v>90</v>
      </c>
      <c r="C132" s="26" t="s">
        <v>16</v>
      </c>
      <c r="D132" s="27">
        <v>1</v>
      </c>
      <c r="F132" s="27">
        <f>D132*E132</f>
        <v>0</v>
      </c>
      <c r="G132" s="24" t="s">
        <v>25</v>
      </c>
    </row>
    <row r="133" spans="1:7" x14ac:dyDescent="0.3">
      <c r="B133" s="47"/>
    </row>
    <row r="134" spans="1:7" ht="107.25" customHeight="1" x14ac:dyDescent="0.3">
      <c r="A134" s="11" t="s">
        <v>91</v>
      </c>
      <c r="B134" s="19" t="s">
        <v>94</v>
      </c>
    </row>
    <row r="135" spans="1:7" x14ac:dyDescent="0.3">
      <c r="B135" s="19" t="s">
        <v>92</v>
      </c>
      <c r="C135" s="26" t="s">
        <v>16</v>
      </c>
      <c r="D135" s="27">
        <v>2</v>
      </c>
      <c r="F135" s="27">
        <f>D135*E135</f>
        <v>0</v>
      </c>
      <c r="G135" s="24" t="s">
        <v>25</v>
      </c>
    </row>
    <row r="136" spans="1:7" x14ac:dyDescent="0.3">
      <c r="B136" s="47"/>
    </row>
    <row r="137" spans="1:7" ht="66" x14ac:dyDescent="0.3">
      <c r="A137" s="11" t="s">
        <v>95</v>
      </c>
      <c r="B137" s="19" t="s">
        <v>97</v>
      </c>
    </row>
    <row r="138" spans="1:7" x14ac:dyDescent="0.3">
      <c r="B138" s="19" t="s">
        <v>96</v>
      </c>
      <c r="C138" s="26" t="s">
        <v>16</v>
      </c>
      <c r="D138" s="27">
        <v>2</v>
      </c>
      <c r="F138" s="27">
        <f>D138*E138</f>
        <v>0</v>
      </c>
      <c r="G138" s="24" t="s">
        <v>25</v>
      </c>
    </row>
    <row r="139" spans="1:7" x14ac:dyDescent="0.3">
      <c r="B139" s="47"/>
    </row>
    <row r="140" spans="1:7" ht="100.5" customHeight="1" x14ac:dyDescent="0.3">
      <c r="A140" s="11" t="s">
        <v>98</v>
      </c>
      <c r="B140" s="19" t="s">
        <v>101</v>
      </c>
    </row>
    <row r="141" spans="1:7" x14ac:dyDescent="0.3">
      <c r="B141" s="19" t="s">
        <v>99</v>
      </c>
      <c r="C141" s="26" t="s">
        <v>16</v>
      </c>
      <c r="D141" s="27">
        <v>1</v>
      </c>
      <c r="F141" s="27">
        <f>D141*E141</f>
        <v>0</v>
      </c>
      <c r="G141" s="24" t="s">
        <v>25</v>
      </c>
    </row>
    <row r="142" spans="1:7" x14ac:dyDescent="0.3">
      <c r="B142" s="47"/>
    </row>
    <row r="143" spans="1:7" ht="99" x14ac:dyDescent="0.3">
      <c r="A143" s="11" t="s">
        <v>100</v>
      </c>
      <c r="B143" s="19" t="s">
        <v>237</v>
      </c>
    </row>
    <row r="144" spans="1:7" x14ac:dyDescent="0.3">
      <c r="B144" s="19" t="s">
        <v>238</v>
      </c>
      <c r="C144" s="26" t="s">
        <v>16</v>
      </c>
      <c r="D144" s="27">
        <v>1</v>
      </c>
      <c r="F144" s="27">
        <f>D144*E144</f>
        <v>0</v>
      </c>
      <c r="G144" s="24" t="s">
        <v>25</v>
      </c>
    </row>
    <row r="145" spans="1:7" x14ac:dyDescent="0.3">
      <c r="B145" s="19" t="s">
        <v>239</v>
      </c>
      <c r="C145" s="26" t="s">
        <v>16</v>
      </c>
      <c r="D145" s="27">
        <v>1</v>
      </c>
      <c r="F145" s="27">
        <f>D145*E145</f>
        <v>0</v>
      </c>
      <c r="G145" s="24" t="s">
        <v>25</v>
      </c>
    </row>
    <row r="146" spans="1:7" x14ac:dyDescent="0.3">
      <c r="B146" s="47"/>
    </row>
    <row r="147" spans="1:7" ht="49.5" x14ac:dyDescent="0.3">
      <c r="A147" s="11" t="s">
        <v>102</v>
      </c>
      <c r="B147" s="19" t="s">
        <v>104</v>
      </c>
    </row>
    <row r="148" spans="1:7" x14ac:dyDescent="0.3">
      <c r="B148" s="19" t="s">
        <v>103</v>
      </c>
      <c r="C148" s="26" t="s">
        <v>16</v>
      </c>
      <c r="D148" s="27">
        <v>1</v>
      </c>
      <c r="F148" s="27">
        <f>D148*E148</f>
        <v>0</v>
      </c>
      <c r="G148" s="24" t="s">
        <v>25</v>
      </c>
    </row>
    <row r="149" spans="1:7" x14ac:dyDescent="0.3">
      <c r="B149" s="47"/>
    </row>
    <row r="150" spans="1:7" ht="99" x14ac:dyDescent="0.3">
      <c r="A150" s="11" t="s">
        <v>105</v>
      </c>
      <c r="B150" s="19" t="s">
        <v>107</v>
      </c>
    </row>
    <row r="151" spans="1:7" x14ac:dyDescent="0.3">
      <c r="B151" s="19" t="s">
        <v>106</v>
      </c>
      <c r="C151" s="26" t="s">
        <v>16</v>
      </c>
      <c r="D151" s="27">
        <v>1</v>
      </c>
      <c r="F151" s="27">
        <f>D151*E151</f>
        <v>0</v>
      </c>
      <c r="G151" s="24" t="s">
        <v>25</v>
      </c>
    </row>
    <row r="152" spans="1:7" x14ac:dyDescent="0.3">
      <c r="B152" s="47"/>
    </row>
    <row r="153" spans="1:7" ht="115.5" x14ac:dyDescent="0.3">
      <c r="A153" s="11" t="s">
        <v>108</v>
      </c>
      <c r="B153" s="19" t="s">
        <v>109</v>
      </c>
    </row>
    <row r="154" spans="1:7" x14ac:dyDescent="0.3">
      <c r="B154" s="19" t="s">
        <v>106</v>
      </c>
      <c r="C154" s="26" t="s">
        <v>16</v>
      </c>
      <c r="D154" s="27">
        <v>1</v>
      </c>
      <c r="F154" s="27">
        <f>D154*E154</f>
        <v>0</v>
      </c>
      <c r="G154" s="24" t="s">
        <v>25</v>
      </c>
    </row>
    <row r="155" spans="1:7" x14ac:dyDescent="0.3">
      <c r="B155" s="47"/>
    </row>
    <row r="156" spans="1:7" ht="171" customHeight="1" x14ac:dyDescent="0.3">
      <c r="A156" s="11" t="s">
        <v>110</v>
      </c>
      <c r="B156" s="19" t="s">
        <v>114</v>
      </c>
    </row>
    <row r="157" spans="1:7" x14ac:dyDescent="0.3">
      <c r="B157" s="19" t="s">
        <v>113</v>
      </c>
      <c r="C157" s="26" t="s">
        <v>16</v>
      </c>
      <c r="D157" s="27">
        <v>1</v>
      </c>
      <c r="F157" s="27">
        <f>D157*E157</f>
        <v>0</v>
      </c>
      <c r="G157" s="24" t="s">
        <v>25</v>
      </c>
    </row>
    <row r="158" spans="1:7" x14ac:dyDescent="0.3">
      <c r="B158" s="47"/>
    </row>
    <row r="159" spans="1:7" ht="49.5" x14ac:dyDescent="0.3">
      <c r="A159" s="11" t="s">
        <v>112</v>
      </c>
      <c r="B159" s="19" t="s">
        <v>116</v>
      </c>
    </row>
    <row r="160" spans="1:7" x14ac:dyDescent="0.3">
      <c r="B160" s="19" t="s">
        <v>111</v>
      </c>
      <c r="C160" s="26" t="s">
        <v>16</v>
      </c>
      <c r="D160" s="27">
        <v>1</v>
      </c>
      <c r="F160" s="27">
        <f>D160*E160</f>
        <v>0</v>
      </c>
      <c r="G160" s="24" t="s">
        <v>25</v>
      </c>
    </row>
    <row r="161" spans="1:7" x14ac:dyDescent="0.3">
      <c r="B161" s="47"/>
    </row>
    <row r="162" spans="1:7" ht="115.5" x14ac:dyDescent="0.3">
      <c r="A162" s="11" t="s">
        <v>115</v>
      </c>
      <c r="B162" s="19" t="s">
        <v>118</v>
      </c>
    </row>
    <row r="163" spans="1:7" x14ac:dyDescent="0.3">
      <c r="B163" s="19" t="s">
        <v>117</v>
      </c>
      <c r="C163" s="26" t="s">
        <v>16</v>
      </c>
      <c r="D163" s="27">
        <v>1</v>
      </c>
      <c r="F163" s="27">
        <f>D163*E163</f>
        <v>0</v>
      </c>
      <c r="G163" s="24" t="s">
        <v>25</v>
      </c>
    </row>
    <row r="164" spans="1:7" x14ac:dyDescent="0.3">
      <c r="B164" s="47"/>
    </row>
    <row r="165" spans="1:7" ht="49.5" x14ac:dyDescent="0.3">
      <c r="A165" s="11" t="s">
        <v>119</v>
      </c>
      <c r="B165" s="19" t="s">
        <v>121</v>
      </c>
    </row>
    <row r="166" spans="1:7" x14ac:dyDescent="0.3">
      <c r="B166" s="19" t="s">
        <v>120</v>
      </c>
      <c r="C166" s="26" t="s">
        <v>16</v>
      </c>
      <c r="D166" s="27">
        <v>1</v>
      </c>
      <c r="F166" s="27">
        <f>D166*E166</f>
        <v>0</v>
      </c>
      <c r="G166" s="24" t="s">
        <v>25</v>
      </c>
    </row>
    <row r="167" spans="1:7" x14ac:dyDescent="0.3">
      <c r="B167" s="47"/>
    </row>
    <row r="168" spans="1:7" ht="115.5" x14ac:dyDescent="0.3">
      <c r="A168" s="11" t="s">
        <v>122</v>
      </c>
      <c r="B168" s="19" t="s">
        <v>130</v>
      </c>
      <c r="C168" s="20"/>
      <c r="D168" s="21"/>
      <c r="E168" s="21"/>
      <c r="F168" s="23"/>
    </row>
    <row r="169" spans="1:7" x14ac:dyDescent="0.3">
      <c r="B169" s="19" t="s">
        <v>123</v>
      </c>
      <c r="C169" s="20" t="s">
        <v>16</v>
      </c>
      <c r="D169" s="21">
        <v>6</v>
      </c>
      <c r="E169" s="21"/>
      <c r="F169" s="23">
        <f>E169*D169</f>
        <v>0</v>
      </c>
      <c r="G169" s="24" t="s">
        <v>25</v>
      </c>
    </row>
    <row r="170" spans="1:7" x14ac:dyDescent="0.3">
      <c r="B170" s="19" t="s">
        <v>124</v>
      </c>
      <c r="C170" s="20" t="s">
        <v>16</v>
      </c>
      <c r="D170" s="21">
        <v>6</v>
      </c>
      <c r="E170" s="21"/>
      <c r="F170" s="23">
        <f t="shared" ref="F170:F175" si="4">E170*D170</f>
        <v>0</v>
      </c>
      <c r="G170" s="24" t="s">
        <v>25</v>
      </c>
    </row>
    <row r="171" spans="1:7" x14ac:dyDescent="0.3">
      <c r="B171" s="19" t="s">
        <v>125</v>
      </c>
      <c r="C171" s="20" t="s">
        <v>16</v>
      </c>
      <c r="D171" s="21">
        <v>2</v>
      </c>
      <c r="E171" s="21"/>
      <c r="F171" s="23">
        <f t="shared" si="4"/>
        <v>0</v>
      </c>
      <c r="G171" s="24" t="s">
        <v>25</v>
      </c>
    </row>
    <row r="172" spans="1:7" x14ac:dyDescent="0.3">
      <c r="B172" s="19" t="s">
        <v>126</v>
      </c>
      <c r="C172" s="20" t="s">
        <v>16</v>
      </c>
      <c r="D172" s="21">
        <v>6</v>
      </c>
      <c r="E172" s="21"/>
      <c r="F172" s="23">
        <f t="shared" si="4"/>
        <v>0</v>
      </c>
      <c r="G172" s="24" t="s">
        <v>25</v>
      </c>
    </row>
    <row r="173" spans="1:7" x14ac:dyDescent="0.3">
      <c r="B173" s="19" t="s">
        <v>127</v>
      </c>
      <c r="C173" s="20" t="s">
        <v>16</v>
      </c>
      <c r="D173" s="21">
        <v>1</v>
      </c>
      <c r="E173" s="21"/>
      <c r="F173" s="23">
        <f t="shared" si="4"/>
        <v>0</v>
      </c>
      <c r="G173" s="24" t="s">
        <v>25</v>
      </c>
    </row>
    <row r="174" spans="1:7" x14ac:dyDescent="0.3">
      <c r="B174" s="19" t="s">
        <v>128</v>
      </c>
      <c r="C174" s="20" t="s">
        <v>16</v>
      </c>
      <c r="D174" s="21">
        <v>1</v>
      </c>
      <c r="E174" s="21"/>
      <c r="F174" s="23">
        <f t="shared" si="4"/>
        <v>0</v>
      </c>
      <c r="G174" s="24" t="s">
        <v>25</v>
      </c>
    </row>
    <row r="175" spans="1:7" x14ac:dyDescent="0.3">
      <c r="B175" s="19" t="s">
        <v>129</v>
      </c>
      <c r="C175" s="20" t="s">
        <v>16</v>
      </c>
      <c r="D175" s="21">
        <v>2</v>
      </c>
      <c r="E175" s="21"/>
      <c r="F175" s="23">
        <f t="shared" si="4"/>
        <v>0</v>
      </c>
      <c r="G175" s="24" t="s">
        <v>25</v>
      </c>
    </row>
    <row r="176" spans="1:7" x14ac:dyDescent="0.3">
      <c r="B176" s="47"/>
    </row>
    <row r="177" spans="1:7" ht="49.5" x14ac:dyDescent="0.3">
      <c r="A177" s="11" t="s">
        <v>131</v>
      </c>
      <c r="B177" s="19" t="s">
        <v>144</v>
      </c>
      <c r="C177" s="20"/>
      <c r="D177" s="21"/>
      <c r="E177" s="56"/>
      <c r="F177" s="56"/>
    </row>
    <row r="178" spans="1:7" x14ac:dyDescent="0.3">
      <c r="B178" s="19" t="s">
        <v>132</v>
      </c>
      <c r="C178" s="20" t="s">
        <v>16</v>
      </c>
      <c r="D178" s="21">
        <v>3</v>
      </c>
      <c r="E178" s="21"/>
      <c r="F178" s="23">
        <f>E178*D178</f>
        <v>0</v>
      </c>
      <c r="G178" s="24" t="s">
        <v>25</v>
      </c>
    </row>
    <row r="179" spans="1:7" x14ac:dyDescent="0.3">
      <c r="B179" s="19" t="s">
        <v>133</v>
      </c>
      <c r="C179" s="20" t="s">
        <v>16</v>
      </c>
      <c r="D179" s="21">
        <v>3</v>
      </c>
      <c r="E179" s="21"/>
      <c r="F179" s="23">
        <f t="shared" ref="F179:F189" si="5">E179*D179</f>
        <v>0</v>
      </c>
      <c r="G179" s="24" t="s">
        <v>25</v>
      </c>
    </row>
    <row r="180" spans="1:7" x14ac:dyDescent="0.3">
      <c r="B180" s="19" t="s">
        <v>134</v>
      </c>
      <c r="C180" s="20" t="s">
        <v>16</v>
      </c>
      <c r="D180" s="21">
        <v>3</v>
      </c>
      <c r="E180" s="21"/>
      <c r="F180" s="23">
        <f t="shared" si="5"/>
        <v>0</v>
      </c>
      <c r="G180" s="24" t="s">
        <v>25</v>
      </c>
    </row>
    <row r="181" spans="1:7" x14ac:dyDescent="0.3">
      <c r="B181" s="19" t="s">
        <v>135</v>
      </c>
      <c r="C181" s="20" t="s">
        <v>16</v>
      </c>
      <c r="D181" s="21">
        <v>3</v>
      </c>
      <c r="E181" s="21"/>
      <c r="F181" s="23">
        <f t="shared" si="5"/>
        <v>0</v>
      </c>
      <c r="G181" s="24" t="s">
        <v>25</v>
      </c>
    </row>
    <row r="182" spans="1:7" x14ac:dyDescent="0.3">
      <c r="B182" s="19" t="s">
        <v>136</v>
      </c>
      <c r="C182" s="20" t="s">
        <v>16</v>
      </c>
      <c r="D182" s="21">
        <v>1</v>
      </c>
      <c r="E182" s="21"/>
      <c r="F182" s="23">
        <f t="shared" si="5"/>
        <v>0</v>
      </c>
      <c r="G182" s="24" t="s">
        <v>25</v>
      </c>
    </row>
    <row r="183" spans="1:7" x14ac:dyDescent="0.3">
      <c r="B183" s="19" t="s">
        <v>137</v>
      </c>
      <c r="C183" s="20" t="s">
        <v>16</v>
      </c>
      <c r="D183" s="21">
        <v>1</v>
      </c>
      <c r="E183" s="21"/>
      <c r="F183" s="23">
        <f t="shared" si="5"/>
        <v>0</v>
      </c>
      <c r="G183" s="24" t="s">
        <v>25</v>
      </c>
    </row>
    <row r="184" spans="1:7" x14ac:dyDescent="0.3">
      <c r="B184" s="19" t="s">
        <v>138</v>
      </c>
      <c r="C184" s="20" t="s">
        <v>16</v>
      </c>
      <c r="D184" s="21">
        <v>3</v>
      </c>
      <c r="E184" s="21"/>
      <c r="F184" s="23">
        <f t="shared" si="5"/>
        <v>0</v>
      </c>
      <c r="G184" s="24" t="s">
        <v>25</v>
      </c>
    </row>
    <row r="185" spans="1:7" x14ac:dyDescent="0.3">
      <c r="B185" s="19" t="s">
        <v>139</v>
      </c>
      <c r="C185" s="20" t="s">
        <v>16</v>
      </c>
      <c r="D185" s="21">
        <v>3</v>
      </c>
      <c r="E185" s="21"/>
      <c r="F185" s="23">
        <f t="shared" si="5"/>
        <v>0</v>
      </c>
      <c r="G185" s="24" t="s">
        <v>25</v>
      </c>
    </row>
    <row r="186" spans="1:7" x14ac:dyDescent="0.3">
      <c r="B186" s="19" t="s">
        <v>140</v>
      </c>
      <c r="C186" s="20" t="s">
        <v>16</v>
      </c>
      <c r="D186" s="21">
        <v>1</v>
      </c>
      <c r="E186" s="21"/>
      <c r="F186" s="23">
        <f t="shared" si="5"/>
        <v>0</v>
      </c>
      <c r="G186" s="24" t="s">
        <v>25</v>
      </c>
    </row>
    <row r="187" spans="1:7" x14ac:dyDescent="0.3">
      <c r="B187" s="19" t="s">
        <v>141</v>
      </c>
      <c r="C187" s="20" t="s">
        <v>16</v>
      </c>
      <c r="D187" s="21">
        <v>1</v>
      </c>
      <c r="E187" s="21"/>
      <c r="F187" s="23">
        <f t="shared" si="5"/>
        <v>0</v>
      </c>
      <c r="G187" s="24" t="s">
        <v>25</v>
      </c>
    </row>
    <row r="188" spans="1:7" x14ac:dyDescent="0.3">
      <c r="B188" s="19" t="s">
        <v>142</v>
      </c>
      <c r="C188" s="20" t="s">
        <v>16</v>
      </c>
      <c r="D188" s="21">
        <v>1</v>
      </c>
      <c r="E188" s="21"/>
      <c r="F188" s="23">
        <f t="shared" si="5"/>
        <v>0</v>
      </c>
      <c r="G188" s="24" t="s">
        <v>25</v>
      </c>
    </row>
    <row r="189" spans="1:7" x14ac:dyDescent="0.3">
      <c r="B189" s="19" t="s">
        <v>143</v>
      </c>
      <c r="C189" s="20" t="s">
        <v>16</v>
      </c>
      <c r="D189" s="21">
        <v>1</v>
      </c>
      <c r="E189" s="21"/>
      <c r="F189" s="23">
        <f t="shared" si="5"/>
        <v>0</v>
      </c>
      <c r="G189" s="24" t="s">
        <v>25</v>
      </c>
    </row>
    <row r="190" spans="1:7" x14ac:dyDescent="0.3">
      <c r="B190" s="47"/>
    </row>
    <row r="191" spans="1:7" ht="115.5" x14ac:dyDescent="0.3">
      <c r="A191" s="11" t="s">
        <v>145</v>
      </c>
      <c r="B191" s="19" t="s">
        <v>147</v>
      </c>
      <c r="C191" s="20"/>
      <c r="D191" s="21"/>
      <c r="E191" s="21"/>
      <c r="F191" s="23"/>
    </row>
    <row r="192" spans="1:7" x14ac:dyDescent="0.3">
      <c r="B192" s="19" t="s">
        <v>146</v>
      </c>
      <c r="C192" s="20" t="s">
        <v>16</v>
      </c>
      <c r="D192" s="21">
        <v>1</v>
      </c>
      <c r="E192" s="21"/>
      <c r="F192" s="23">
        <f>E192*D192</f>
        <v>0</v>
      </c>
      <c r="G192" s="24" t="s">
        <v>25</v>
      </c>
    </row>
    <row r="193" spans="1:7" x14ac:dyDescent="0.3">
      <c r="B193" s="47"/>
    </row>
    <row r="194" spans="1:7" ht="115.5" x14ac:dyDescent="0.3">
      <c r="A194" s="11" t="s">
        <v>148</v>
      </c>
      <c r="B194" s="19" t="s">
        <v>150</v>
      </c>
      <c r="C194" s="20"/>
      <c r="D194" s="21"/>
      <c r="E194" s="21"/>
      <c r="F194" s="23"/>
    </row>
    <row r="195" spans="1:7" x14ac:dyDescent="0.3">
      <c r="B195" s="19" t="s">
        <v>149</v>
      </c>
      <c r="C195" s="20" t="s">
        <v>16</v>
      </c>
      <c r="D195" s="21">
        <v>1</v>
      </c>
      <c r="E195" s="21"/>
      <c r="F195" s="23">
        <f>E195*D195</f>
        <v>0</v>
      </c>
      <c r="G195" s="24" t="s">
        <v>25</v>
      </c>
    </row>
    <row r="196" spans="1:7" x14ac:dyDescent="0.3">
      <c r="B196" s="47"/>
    </row>
    <row r="197" spans="1:7" ht="99" x14ac:dyDescent="0.3">
      <c r="A197" s="11" t="s">
        <v>151</v>
      </c>
      <c r="B197" s="19" t="s">
        <v>153</v>
      </c>
      <c r="C197" s="20"/>
      <c r="D197" s="21"/>
      <c r="E197" s="21"/>
      <c r="F197" s="23"/>
    </row>
    <row r="198" spans="1:7" x14ac:dyDescent="0.3">
      <c r="B198" s="19" t="s">
        <v>152</v>
      </c>
      <c r="C198" s="20" t="s">
        <v>16</v>
      </c>
      <c r="D198" s="21">
        <v>2</v>
      </c>
      <c r="E198" s="21"/>
      <c r="F198" s="23">
        <f>E198*D198</f>
        <v>0</v>
      </c>
      <c r="G198" s="24" t="s">
        <v>25</v>
      </c>
    </row>
    <row r="199" spans="1:7" x14ac:dyDescent="0.3">
      <c r="B199" s="47"/>
    </row>
    <row r="200" spans="1:7" ht="99" x14ac:dyDescent="0.3">
      <c r="A200" s="11" t="s">
        <v>154</v>
      </c>
      <c r="B200" s="19" t="s">
        <v>156</v>
      </c>
      <c r="C200" s="20"/>
      <c r="D200" s="21"/>
      <c r="E200" s="21"/>
      <c r="F200" s="23"/>
    </row>
    <row r="201" spans="1:7" x14ac:dyDescent="0.3">
      <c r="B201" s="19" t="s">
        <v>155</v>
      </c>
      <c r="C201" s="20" t="s">
        <v>16</v>
      </c>
      <c r="D201" s="21">
        <v>12</v>
      </c>
      <c r="E201" s="21"/>
      <c r="F201" s="23">
        <f>E201*D201</f>
        <v>0</v>
      </c>
      <c r="G201" s="24" t="s">
        <v>25</v>
      </c>
    </row>
    <row r="202" spans="1:7" x14ac:dyDescent="0.3">
      <c r="B202" s="47"/>
    </row>
    <row r="203" spans="1:7" ht="86.25" customHeight="1" x14ac:dyDescent="0.3">
      <c r="A203" s="11" t="s">
        <v>157</v>
      </c>
      <c r="B203" s="19" t="s">
        <v>167</v>
      </c>
      <c r="C203" s="20"/>
      <c r="D203" s="21"/>
      <c r="E203" s="56"/>
      <c r="F203" s="56"/>
    </row>
    <row r="204" spans="1:7" x14ac:dyDescent="0.3">
      <c r="B204" s="19" t="s">
        <v>158</v>
      </c>
      <c r="C204" s="20" t="s">
        <v>16</v>
      </c>
      <c r="D204" s="21">
        <v>2</v>
      </c>
      <c r="E204" s="21"/>
      <c r="F204" s="23">
        <f>E204*D204</f>
        <v>0</v>
      </c>
      <c r="G204" s="24" t="s">
        <v>25</v>
      </c>
    </row>
    <row r="205" spans="1:7" x14ac:dyDescent="0.3">
      <c r="B205" s="19" t="s">
        <v>159</v>
      </c>
      <c r="C205" s="20" t="s">
        <v>16</v>
      </c>
      <c r="D205" s="21">
        <v>4</v>
      </c>
      <c r="E205" s="21"/>
      <c r="F205" s="23">
        <f>E205*D205</f>
        <v>0</v>
      </c>
      <c r="G205" s="24" t="s">
        <v>25</v>
      </c>
    </row>
    <row r="206" spans="1:7" x14ac:dyDescent="0.3">
      <c r="B206" s="19" t="s">
        <v>160</v>
      </c>
      <c r="C206" s="20" t="s">
        <v>16</v>
      </c>
      <c r="D206" s="21">
        <v>4</v>
      </c>
      <c r="E206" s="21"/>
      <c r="F206" s="23">
        <f>E206*D206</f>
        <v>0</v>
      </c>
      <c r="G206" s="24" t="s">
        <v>25</v>
      </c>
    </row>
    <row r="207" spans="1:7" x14ac:dyDescent="0.3">
      <c r="B207" s="47"/>
    </row>
    <row r="208" spans="1:7" ht="133.5" customHeight="1" x14ac:dyDescent="0.3">
      <c r="A208" s="11" t="s">
        <v>161</v>
      </c>
      <c r="B208" s="19" t="s">
        <v>166</v>
      </c>
      <c r="C208" s="20"/>
      <c r="D208" s="21"/>
      <c r="E208" s="21"/>
      <c r="F208" s="23"/>
    </row>
    <row r="209" spans="1:7" x14ac:dyDescent="0.3">
      <c r="B209" s="19" t="s">
        <v>162</v>
      </c>
      <c r="C209" s="20" t="s">
        <v>16</v>
      </c>
      <c r="D209" s="21">
        <v>2</v>
      </c>
      <c r="E209" s="21"/>
      <c r="F209" s="23">
        <f>E209*D209</f>
        <v>0</v>
      </c>
      <c r="G209" s="24" t="s">
        <v>25</v>
      </c>
    </row>
    <row r="210" spans="1:7" x14ac:dyDescent="0.3">
      <c r="B210" s="47"/>
    </row>
    <row r="211" spans="1:7" ht="83.25" customHeight="1" x14ac:dyDescent="0.3">
      <c r="A211" s="11" t="s">
        <v>163</v>
      </c>
      <c r="B211" s="19" t="s">
        <v>165</v>
      </c>
      <c r="C211" s="20"/>
      <c r="D211" s="21"/>
      <c r="E211" s="56"/>
      <c r="F211" s="56"/>
    </row>
    <row r="212" spans="1:7" x14ac:dyDescent="0.3">
      <c r="B212" s="19" t="s">
        <v>164</v>
      </c>
      <c r="C212" s="20" t="s">
        <v>16</v>
      </c>
      <c r="D212" s="21">
        <v>2</v>
      </c>
      <c r="E212" s="21"/>
      <c r="F212" s="23">
        <f>E212*D212</f>
        <v>0</v>
      </c>
      <c r="G212" s="24" t="s">
        <v>25</v>
      </c>
    </row>
    <row r="213" spans="1:7" x14ac:dyDescent="0.3">
      <c r="B213" s="47"/>
    </row>
    <row r="214" spans="1:7" ht="108" customHeight="1" x14ac:dyDescent="0.3">
      <c r="A214" s="11" t="s">
        <v>168</v>
      </c>
      <c r="B214" s="19" t="s">
        <v>170</v>
      </c>
      <c r="C214" s="20"/>
      <c r="D214" s="21"/>
      <c r="E214" s="56"/>
      <c r="F214" s="56"/>
    </row>
    <row r="215" spans="1:7" x14ac:dyDescent="0.3">
      <c r="B215" s="19" t="s">
        <v>169</v>
      </c>
      <c r="C215" s="20" t="s">
        <v>16</v>
      </c>
      <c r="D215" s="21">
        <v>2</v>
      </c>
      <c r="E215" s="21"/>
      <c r="F215" s="23">
        <f>E215*D215</f>
        <v>0</v>
      </c>
      <c r="G215" s="24" t="s">
        <v>25</v>
      </c>
    </row>
    <row r="216" spans="1:7" x14ac:dyDescent="0.3">
      <c r="B216" s="47"/>
    </row>
    <row r="217" spans="1:7" ht="103.5" customHeight="1" x14ac:dyDescent="0.3">
      <c r="A217" s="11" t="s">
        <v>171</v>
      </c>
      <c r="B217" s="19" t="s">
        <v>172</v>
      </c>
      <c r="C217" s="20"/>
      <c r="D217" s="21"/>
      <c r="E217" s="56"/>
      <c r="F217" s="56"/>
    </row>
    <row r="218" spans="1:7" x14ac:dyDescent="0.3">
      <c r="B218" s="19" t="s">
        <v>169</v>
      </c>
      <c r="C218" s="20" t="s">
        <v>16</v>
      </c>
      <c r="D218" s="21">
        <v>2</v>
      </c>
      <c r="E218" s="21"/>
      <c r="F218" s="23">
        <f>E218*D218</f>
        <v>0</v>
      </c>
      <c r="G218" s="24" t="s">
        <v>25</v>
      </c>
    </row>
    <row r="219" spans="1:7" x14ac:dyDescent="0.3">
      <c r="B219" s="47"/>
    </row>
    <row r="220" spans="1:7" ht="99" x14ac:dyDescent="0.3">
      <c r="A220" s="11" t="s">
        <v>173</v>
      </c>
      <c r="B220" s="19" t="s">
        <v>178</v>
      </c>
      <c r="C220" s="20"/>
      <c r="D220" s="21"/>
      <c r="E220" s="21"/>
      <c r="F220" s="23"/>
    </row>
    <row r="221" spans="1:7" x14ac:dyDescent="0.3">
      <c r="B221" s="19" t="s">
        <v>174</v>
      </c>
      <c r="C221" s="20" t="s">
        <v>16</v>
      </c>
      <c r="D221" s="21">
        <v>2</v>
      </c>
      <c r="E221" s="21"/>
      <c r="F221" s="23">
        <f>E221*D221</f>
        <v>0</v>
      </c>
      <c r="G221" s="24" t="s">
        <v>25</v>
      </c>
    </row>
    <row r="222" spans="1:7" x14ac:dyDescent="0.3">
      <c r="B222" s="47"/>
    </row>
    <row r="223" spans="1:7" ht="99" x14ac:dyDescent="0.3">
      <c r="A223" s="11" t="s">
        <v>175</v>
      </c>
      <c r="B223" s="19" t="s">
        <v>177</v>
      </c>
      <c r="C223" s="20"/>
      <c r="D223" s="21"/>
      <c r="E223" s="21"/>
      <c r="F223" s="23"/>
    </row>
    <row r="224" spans="1:7" x14ac:dyDescent="0.3">
      <c r="B224" s="19" t="s">
        <v>176</v>
      </c>
      <c r="C224" s="20" t="s">
        <v>16</v>
      </c>
      <c r="D224" s="21">
        <v>2</v>
      </c>
      <c r="E224" s="21"/>
      <c r="F224" s="23">
        <f>E224*D224</f>
        <v>0</v>
      </c>
      <c r="G224" s="24" t="s">
        <v>25</v>
      </c>
    </row>
    <row r="225" spans="1:7" x14ac:dyDescent="0.3">
      <c r="B225" s="47"/>
    </row>
    <row r="226" spans="1:7" ht="99" x14ac:dyDescent="0.3">
      <c r="A226" s="11" t="s">
        <v>179</v>
      </c>
      <c r="B226" s="19" t="s">
        <v>183</v>
      </c>
      <c r="C226" s="20"/>
      <c r="D226" s="21"/>
      <c r="E226" s="21"/>
      <c r="F226" s="23"/>
    </row>
    <row r="227" spans="1:7" x14ac:dyDescent="0.3">
      <c r="B227" s="19" t="s">
        <v>180</v>
      </c>
      <c r="C227" s="20" t="s">
        <v>16</v>
      </c>
      <c r="D227" s="21">
        <v>1</v>
      </c>
      <c r="E227" s="21"/>
      <c r="F227" s="23">
        <f>E227*D227</f>
        <v>0</v>
      </c>
      <c r="G227" s="24" t="s">
        <v>25</v>
      </c>
    </row>
    <row r="228" spans="1:7" x14ac:dyDescent="0.3">
      <c r="B228" s="19" t="s">
        <v>181</v>
      </c>
      <c r="C228" s="20" t="s">
        <v>16</v>
      </c>
      <c r="D228" s="21">
        <v>1</v>
      </c>
      <c r="E228" s="21"/>
      <c r="F228" s="23">
        <f>E228*D228</f>
        <v>0</v>
      </c>
      <c r="G228" s="24" t="s">
        <v>25</v>
      </c>
    </row>
    <row r="229" spans="1:7" x14ac:dyDescent="0.3">
      <c r="B229" s="19" t="s">
        <v>182</v>
      </c>
      <c r="C229" s="20" t="s">
        <v>16</v>
      </c>
      <c r="D229" s="21">
        <v>1</v>
      </c>
      <c r="E229" s="21"/>
      <c r="F229" s="23">
        <f>E229*D229</f>
        <v>0</v>
      </c>
      <c r="G229" s="24" t="s">
        <v>25</v>
      </c>
    </row>
    <row r="230" spans="1:7" x14ac:dyDescent="0.3">
      <c r="B230" s="47"/>
    </row>
    <row r="231" spans="1:7" ht="132" x14ac:dyDescent="0.3">
      <c r="A231" s="11" t="s">
        <v>184</v>
      </c>
      <c r="B231" s="19" t="s">
        <v>186</v>
      </c>
      <c r="C231" s="20"/>
      <c r="D231" s="21"/>
      <c r="E231" s="21"/>
      <c r="F231" s="23"/>
    </row>
    <row r="232" spans="1:7" x14ac:dyDescent="0.3">
      <c r="B232" s="19" t="s">
        <v>185</v>
      </c>
      <c r="C232" s="20" t="s">
        <v>16</v>
      </c>
      <c r="D232" s="21">
        <v>1</v>
      </c>
      <c r="E232" s="21"/>
      <c r="F232" s="23">
        <f>E232*D232</f>
        <v>0</v>
      </c>
      <c r="G232" s="24" t="s">
        <v>25</v>
      </c>
    </row>
    <row r="233" spans="1:7" x14ac:dyDescent="0.3">
      <c r="B233" s="47"/>
    </row>
    <row r="234" spans="1:7" ht="66" x14ac:dyDescent="0.3">
      <c r="A234" s="11" t="s">
        <v>187</v>
      </c>
      <c r="B234" s="19" t="s">
        <v>190</v>
      </c>
      <c r="C234" s="20"/>
      <c r="D234" s="21"/>
      <c r="E234" s="56"/>
      <c r="F234" s="56"/>
    </row>
    <row r="235" spans="1:7" x14ac:dyDescent="0.3">
      <c r="B235" s="19" t="s">
        <v>188</v>
      </c>
      <c r="C235" s="20" t="s">
        <v>16</v>
      </c>
      <c r="D235" s="21">
        <v>1</v>
      </c>
      <c r="E235" s="21"/>
      <c r="F235" s="23">
        <f>E235*D235</f>
        <v>0</v>
      </c>
      <c r="G235" s="24" t="s">
        <v>25</v>
      </c>
    </row>
    <row r="236" spans="1:7" x14ac:dyDescent="0.3">
      <c r="B236" s="19" t="s">
        <v>189</v>
      </c>
      <c r="C236" s="20" t="s">
        <v>16</v>
      </c>
      <c r="D236" s="21">
        <v>1</v>
      </c>
      <c r="E236" s="21"/>
      <c r="F236" s="23">
        <f>E236*D236</f>
        <v>0</v>
      </c>
      <c r="G236" s="24" t="s">
        <v>25</v>
      </c>
    </row>
    <row r="237" spans="1:7" x14ac:dyDescent="0.3">
      <c r="B237" s="47"/>
    </row>
    <row r="238" spans="1:7" ht="148.5" x14ac:dyDescent="0.3">
      <c r="A238" s="11" t="s">
        <v>191</v>
      </c>
      <c r="B238" s="19" t="s">
        <v>192</v>
      </c>
      <c r="C238" s="20"/>
      <c r="D238" s="21"/>
      <c r="E238" s="56"/>
      <c r="F238" s="56"/>
    </row>
    <row r="239" spans="1:7" x14ac:dyDescent="0.3">
      <c r="B239" s="19" t="s">
        <v>230</v>
      </c>
      <c r="C239" s="20" t="s">
        <v>16</v>
      </c>
      <c r="D239" s="21">
        <v>1</v>
      </c>
      <c r="E239" s="21"/>
      <c r="F239" s="23">
        <f>E239*D239</f>
        <v>0</v>
      </c>
      <c r="G239" s="24" t="s">
        <v>25</v>
      </c>
    </row>
    <row r="240" spans="1:7" x14ac:dyDescent="0.3">
      <c r="B240" s="19" t="s">
        <v>231</v>
      </c>
      <c r="C240" s="20" t="s">
        <v>16</v>
      </c>
      <c r="D240" s="21">
        <v>1</v>
      </c>
      <c r="E240" s="21"/>
      <c r="F240" s="23">
        <f>E240*D240</f>
        <v>0</v>
      </c>
      <c r="G240" s="24" t="s">
        <v>25</v>
      </c>
    </row>
    <row r="241" spans="1:7" x14ac:dyDescent="0.3">
      <c r="B241" s="19" t="s">
        <v>232</v>
      </c>
      <c r="C241" s="20" t="s">
        <v>16</v>
      </c>
      <c r="D241" s="21">
        <v>1</v>
      </c>
      <c r="E241" s="21"/>
      <c r="F241" s="23">
        <f>E241*D241</f>
        <v>0</v>
      </c>
      <c r="G241" s="24" t="s">
        <v>25</v>
      </c>
    </row>
    <row r="242" spans="1:7" x14ac:dyDescent="0.3">
      <c r="B242" s="47"/>
    </row>
    <row r="243" spans="1:7" ht="66" x14ac:dyDescent="0.3">
      <c r="A243" s="11" t="s">
        <v>193</v>
      </c>
      <c r="B243" s="19" t="s">
        <v>195</v>
      </c>
      <c r="C243" s="20"/>
      <c r="D243" s="21"/>
      <c r="E243" s="56"/>
      <c r="F243" s="56"/>
    </row>
    <row r="244" spans="1:7" x14ac:dyDescent="0.3">
      <c r="B244" s="19" t="s">
        <v>194</v>
      </c>
      <c r="C244" s="20" t="s">
        <v>16</v>
      </c>
      <c r="D244" s="21">
        <v>44</v>
      </c>
      <c r="E244" s="21"/>
      <c r="F244" s="23">
        <f>E244*D244</f>
        <v>0</v>
      </c>
      <c r="G244" s="24" t="s">
        <v>25</v>
      </c>
    </row>
    <row r="245" spans="1:7" x14ac:dyDescent="0.3">
      <c r="B245" s="47"/>
    </row>
    <row r="246" spans="1:7" ht="219" customHeight="1" x14ac:dyDescent="0.3">
      <c r="A246" s="11" t="s">
        <v>196</v>
      </c>
      <c r="B246" s="19" t="s">
        <v>197</v>
      </c>
      <c r="C246" s="20"/>
      <c r="D246" s="21"/>
      <c r="E246" s="56"/>
      <c r="F246" s="56"/>
    </row>
    <row r="247" spans="1:7" x14ac:dyDescent="0.3">
      <c r="B247" s="19" t="s">
        <v>226</v>
      </c>
      <c r="C247" s="20" t="s">
        <v>16</v>
      </c>
      <c r="D247" s="21">
        <v>1</v>
      </c>
      <c r="E247" s="21"/>
      <c r="F247" s="23">
        <f>E247*D247</f>
        <v>0</v>
      </c>
      <c r="G247" s="24" t="s">
        <v>25</v>
      </c>
    </row>
    <row r="248" spans="1:7" x14ac:dyDescent="0.3">
      <c r="B248" s="19" t="s">
        <v>227</v>
      </c>
      <c r="C248" s="20" t="s">
        <v>16</v>
      </c>
      <c r="D248" s="21">
        <v>1</v>
      </c>
      <c r="E248" s="21"/>
      <c r="F248" s="23">
        <f>E248*D248</f>
        <v>0</v>
      </c>
      <c r="G248" s="24" t="s">
        <v>25</v>
      </c>
    </row>
    <row r="249" spans="1:7" x14ac:dyDescent="0.3">
      <c r="B249" s="19" t="s">
        <v>228</v>
      </c>
      <c r="C249" s="20" t="s">
        <v>16</v>
      </c>
      <c r="D249" s="21">
        <v>1</v>
      </c>
      <c r="E249" s="21"/>
      <c r="F249" s="23">
        <f>E249*D249</f>
        <v>0</v>
      </c>
      <c r="G249" s="24" t="s">
        <v>25</v>
      </c>
    </row>
    <row r="250" spans="1:7" x14ac:dyDescent="0.3">
      <c r="B250" s="19" t="s">
        <v>229</v>
      </c>
      <c r="C250" s="20" t="s">
        <v>16</v>
      </c>
      <c r="D250" s="21">
        <v>1</v>
      </c>
      <c r="E250" s="21"/>
      <c r="F250" s="23">
        <f>E250*D250</f>
        <v>0</v>
      </c>
      <c r="G250" s="24" t="s">
        <v>25</v>
      </c>
    </row>
    <row r="251" spans="1:7" x14ac:dyDescent="0.3">
      <c r="B251" s="47"/>
    </row>
    <row r="252" spans="1:7" ht="115.5" x14ac:dyDescent="0.3">
      <c r="A252" s="11" t="s">
        <v>198</v>
      </c>
      <c r="B252" s="19" t="s">
        <v>200</v>
      </c>
      <c r="C252" s="20"/>
      <c r="D252" s="21"/>
      <c r="E252" s="21"/>
      <c r="F252" s="23"/>
    </row>
    <row r="253" spans="1:7" x14ac:dyDescent="0.3">
      <c r="B253" s="19" t="s">
        <v>199</v>
      </c>
      <c r="C253" s="20" t="s">
        <v>16</v>
      </c>
      <c r="D253" s="21">
        <v>1</v>
      </c>
      <c r="E253" s="21"/>
      <c r="F253" s="23">
        <f>E253*D253</f>
        <v>0</v>
      </c>
      <c r="G253" s="24" t="s">
        <v>25</v>
      </c>
    </row>
    <row r="254" spans="1:7" x14ac:dyDescent="0.3">
      <c r="B254" s="47"/>
    </row>
    <row r="255" spans="1:7" ht="132" x14ac:dyDescent="0.3">
      <c r="A255" s="11" t="s">
        <v>201</v>
      </c>
      <c r="B255" s="19" t="s">
        <v>203</v>
      </c>
      <c r="C255" s="20"/>
      <c r="D255" s="21"/>
      <c r="E255" s="21"/>
      <c r="F255" s="23"/>
    </row>
    <row r="256" spans="1:7" x14ac:dyDescent="0.3">
      <c r="B256" s="19" t="s">
        <v>202</v>
      </c>
      <c r="C256" s="20" t="s">
        <v>16</v>
      </c>
      <c r="D256" s="21">
        <v>1</v>
      </c>
      <c r="E256" s="21"/>
      <c r="F256" s="23">
        <f>E256*D256</f>
        <v>0</v>
      </c>
      <c r="G256" s="24" t="s">
        <v>25</v>
      </c>
    </row>
    <row r="257" spans="1:9" x14ac:dyDescent="0.3">
      <c r="B257" s="47"/>
    </row>
    <row r="258" spans="1:9" ht="82.5" x14ac:dyDescent="0.3">
      <c r="A258" s="11" t="s">
        <v>204</v>
      </c>
      <c r="B258" s="19" t="s">
        <v>206</v>
      </c>
      <c r="C258" s="20"/>
      <c r="D258" s="21"/>
      <c r="E258" s="56"/>
      <c r="F258" s="56"/>
    </row>
    <row r="259" spans="1:9" x14ac:dyDescent="0.3">
      <c r="B259" s="19" t="s">
        <v>205</v>
      </c>
      <c r="C259" s="20" t="s">
        <v>16</v>
      </c>
      <c r="D259" s="21">
        <v>73</v>
      </c>
      <c r="E259" s="21"/>
      <c r="F259" s="23">
        <f>E259*D259</f>
        <v>0</v>
      </c>
      <c r="G259" s="24" t="s">
        <v>25</v>
      </c>
    </row>
    <row r="260" spans="1:9" x14ac:dyDescent="0.3">
      <c r="B260" s="47"/>
    </row>
    <row r="261" spans="1:9" ht="82.5" x14ac:dyDescent="0.3">
      <c r="A261" s="11" t="s">
        <v>207</v>
      </c>
      <c r="B261" s="19" t="s">
        <v>211</v>
      </c>
      <c r="C261" s="20"/>
      <c r="D261" s="21"/>
      <c r="E261" s="56"/>
      <c r="F261" s="56"/>
    </row>
    <row r="262" spans="1:9" x14ac:dyDescent="0.3">
      <c r="B262" s="19" t="s">
        <v>208</v>
      </c>
      <c r="C262" s="20" t="s">
        <v>16</v>
      </c>
      <c r="D262" s="21">
        <v>6</v>
      </c>
      <c r="E262" s="21"/>
      <c r="F262" s="23">
        <f>E262*D262</f>
        <v>0</v>
      </c>
      <c r="G262" s="24" t="s">
        <v>25</v>
      </c>
    </row>
    <row r="263" spans="1:9" x14ac:dyDescent="0.3">
      <c r="B263" s="47"/>
    </row>
    <row r="264" spans="1:9" ht="66" x14ac:dyDescent="0.3">
      <c r="A264" s="11" t="s">
        <v>209</v>
      </c>
      <c r="B264" s="19" t="s">
        <v>212</v>
      </c>
      <c r="C264" s="20"/>
      <c r="D264" s="21"/>
      <c r="E264" s="56"/>
      <c r="F264" s="56"/>
    </row>
    <row r="265" spans="1:9" x14ac:dyDescent="0.3">
      <c r="B265" s="19" t="s">
        <v>210</v>
      </c>
      <c r="C265" s="20" t="s">
        <v>16</v>
      </c>
      <c r="D265" s="21">
        <v>6</v>
      </c>
      <c r="E265" s="21"/>
      <c r="F265" s="23">
        <f>E265*D265</f>
        <v>0</v>
      </c>
      <c r="G265" s="24" t="s">
        <v>25</v>
      </c>
    </row>
    <row r="266" spans="1:9" x14ac:dyDescent="0.3">
      <c r="B266" s="47"/>
    </row>
    <row r="267" spans="1:9" ht="82.5" x14ac:dyDescent="0.3">
      <c r="A267" s="11" t="s">
        <v>213</v>
      </c>
      <c r="B267" s="19" t="s">
        <v>215</v>
      </c>
      <c r="C267" s="20"/>
      <c r="D267" s="21"/>
      <c r="E267" s="56"/>
      <c r="F267" s="56"/>
    </row>
    <row r="268" spans="1:9" x14ac:dyDescent="0.3">
      <c r="B268" s="19" t="s">
        <v>214</v>
      </c>
      <c r="C268" s="20" t="s">
        <v>16</v>
      </c>
      <c r="D268" s="21">
        <v>2</v>
      </c>
      <c r="E268" s="21"/>
      <c r="F268" s="23">
        <f>E268*D268</f>
        <v>0</v>
      </c>
      <c r="G268" s="24" t="s">
        <v>25</v>
      </c>
    </row>
    <row r="269" spans="1:9" x14ac:dyDescent="0.3">
      <c r="B269" s="47"/>
    </row>
    <row r="270" spans="1:9" ht="115.5" x14ac:dyDescent="0.3">
      <c r="A270" s="57" t="s">
        <v>222</v>
      </c>
      <c r="B270" s="19" t="s">
        <v>225</v>
      </c>
      <c r="C270" s="58"/>
      <c r="D270" s="59"/>
      <c r="E270" s="60"/>
      <c r="F270" s="60"/>
      <c r="G270" s="61"/>
    </row>
    <row r="271" spans="1:9" x14ac:dyDescent="0.3">
      <c r="A271" s="62"/>
      <c r="B271" s="19" t="s">
        <v>223</v>
      </c>
      <c r="C271" s="20" t="s">
        <v>16</v>
      </c>
      <c r="D271" s="21">
        <v>3</v>
      </c>
      <c r="E271" s="21"/>
      <c r="F271" s="23">
        <f>E271*D271</f>
        <v>0</v>
      </c>
      <c r="G271" s="9" t="s">
        <v>25</v>
      </c>
      <c r="H271" s="77"/>
      <c r="I271" s="77"/>
    </row>
    <row r="272" spans="1:9" x14ac:dyDescent="0.3">
      <c r="A272" s="62"/>
      <c r="B272" s="19" t="s">
        <v>224</v>
      </c>
      <c r="C272" s="20" t="s">
        <v>16</v>
      </c>
      <c r="D272" s="21">
        <v>1</v>
      </c>
      <c r="E272" s="21"/>
      <c r="F272" s="23">
        <f>E272*D272</f>
        <v>0</v>
      </c>
      <c r="G272" s="9" t="s">
        <v>25</v>
      </c>
      <c r="H272" s="77"/>
      <c r="I272" s="77"/>
    </row>
    <row r="273" spans="1:9" x14ac:dyDescent="0.3">
      <c r="A273" s="62"/>
      <c r="B273" s="19"/>
      <c r="C273" s="20"/>
      <c r="D273" s="21"/>
      <c r="E273" s="21"/>
      <c r="F273" s="23"/>
      <c r="G273" s="9"/>
      <c r="H273" s="77"/>
      <c r="I273" s="77"/>
    </row>
    <row r="274" spans="1:9" ht="130.5" customHeight="1" x14ac:dyDescent="0.3">
      <c r="A274" s="57" t="s">
        <v>240</v>
      </c>
      <c r="B274" s="19" t="s">
        <v>242</v>
      </c>
      <c r="C274" s="20"/>
      <c r="D274" s="21"/>
      <c r="E274" s="56"/>
      <c r="F274" s="56"/>
      <c r="G274" s="9"/>
    </row>
    <row r="275" spans="1:9" x14ac:dyDescent="0.3">
      <c r="A275" s="62"/>
      <c r="B275" s="19" t="s">
        <v>241</v>
      </c>
      <c r="C275" s="20" t="s">
        <v>26</v>
      </c>
      <c r="D275" s="21">
        <v>174</v>
      </c>
      <c r="E275" s="21"/>
      <c r="F275" s="23">
        <f>E275*D275</f>
        <v>0</v>
      </c>
      <c r="G275" s="9" t="s">
        <v>25</v>
      </c>
      <c r="H275" s="77"/>
      <c r="I275" s="77"/>
    </row>
    <row r="276" spans="1:9" x14ac:dyDescent="0.3">
      <c r="B276" s="47"/>
    </row>
    <row r="277" spans="1:9" x14ac:dyDescent="0.3">
      <c r="B277" s="16" t="s">
        <v>21</v>
      </c>
      <c r="C277" s="12"/>
      <c r="D277" s="13"/>
      <c r="E277" s="13"/>
      <c r="F277" s="13">
        <f>SUM(F110:F276)</f>
        <v>0</v>
      </c>
      <c r="G277" s="14" t="s">
        <v>25</v>
      </c>
    </row>
    <row r="278" spans="1:9" x14ac:dyDescent="0.3">
      <c r="B278" s="15"/>
      <c r="C278" s="12"/>
      <c r="D278" s="13"/>
      <c r="E278" s="13"/>
      <c r="F278" s="13"/>
      <c r="G278" s="14"/>
    </row>
    <row r="279" spans="1:9" x14ac:dyDescent="0.3">
      <c r="A279" s="33" t="s">
        <v>264</v>
      </c>
      <c r="B279" s="54" t="s">
        <v>61</v>
      </c>
    </row>
    <row r="280" spans="1:9" x14ac:dyDescent="0.3">
      <c r="B280" s="51"/>
    </row>
    <row r="281" spans="1:9" ht="115.5" x14ac:dyDescent="0.3">
      <c r="A281" s="55" t="s">
        <v>3</v>
      </c>
      <c r="B281" s="63" t="s">
        <v>236</v>
      </c>
    </row>
    <row r="282" spans="1:9" x14ac:dyDescent="0.3">
      <c r="B282" s="47"/>
      <c r="C282" s="26" t="s">
        <v>26</v>
      </c>
      <c r="D282" s="27">
        <v>145</v>
      </c>
      <c r="F282" s="27">
        <f>D282*E282</f>
        <v>0</v>
      </c>
      <c r="G282" s="24" t="s">
        <v>25</v>
      </c>
    </row>
    <row r="283" spans="1:9" x14ac:dyDescent="0.3">
      <c r="B283" s="47"/>
    </row>
    <row r="284" spans="1:9" ht="82.5" x14ac:dyDescent="0.3">
      <c r="A284" s="11" t="s">
        <v>10</v>
      </c>
      <c r="B284" s="46" t="s">
        <v>268</v>
      </c>
    </row>
    <row r="285" spans="1:9" x14ac:dyDescent="0.3">
      <c r="B285" s="47"/>
      <c r="C285" s="26" t="s">
        <v>26</v>
      </c>
      <c r="D285" s="27">
        <v>84</v>
      </c>
      <c r="F285" s="27">
        <f>D285*E285</f>
        <v>0</v>
      </c>
      <c r="G285" s="24" t="s">
        <v>25</v>
      </c>
    </row>
    <row r="286" spans="1:9" x14ac:dyDescent="0.3">
      <c r="B286" s="47"/>
    </row>
    <row r="287" spans="1:9" ht="49.5" x14ac:dyDescent="0.3">
      <c r="A287" s="11" t="s">
        <v>11</v>
      </c>
      <c r="B287" s="46" t="s">
        <v>62</v>
      </c>
    </row>
    <row r="288" spans="1:9" x14ac:dyDescent="0.3">
      <c r="B288" s="47"/>
      <c r="C288" s="26" t="s">
        <v>26</v>
      </c>
      <c r="D288" s="27">
        <v>150</v>
      </c>
      <c r="F288" s="27">
        <f>D288*E288</f>
        <v>0</v>
      </c>
      <c r="G288" s="24" t="s">
        <v>25</v>
      </c>
    </row>
    <row r="289" spans="1:7" x14ac:dyDescent="0.3">
      <c r="B289" s="47"/>
    </row>
    <row r="290" spans="1:7" ht="115.5" x14ac:dyDescent="0.3">
      <c r="A290" s="11" t="s">
        <v>12</v>
      </c>
      <c r="B290" s="46" t="s">
        <v>63</v>
      </c>
    </row>
    <row r="291" spans="1:7" x14ac:dyDescent="0.3">
      <c r="B291" s="47"/>
      <c r="C291" s="26" t="s">
        <v>26</v>
      </c>
      <c r="D291" s="27">
        <v>25</v>
      </c>
      <c r="F291" s="27">
        <f>D291*E291</f>
        <v>0</v>
      </c>
      <c r="G291" s="24" t="s">
        <v>25</v>
      </c>
    </row>
    <row r="292" spans="1:7" x14ac:dyDescent="0.3">
      <c r="A292" s="64"/>
      <c r="B292" s="65"/>
      <c r="C292" s="9"/>
      <c r="D292" s="10"/>
      <c r="E292" s="17"/>
      <c r="F292" s="22"/>
    </row>
    <row r="293" spans="1:7" ht="115.5" x14ac:dyDescent="0.3">
      <c r="A293" s="11" t="s">
        <v>13</v>
      </c>
      <c r="B293" s="46" t="s">
        <v>64</v>
      </c>
    </row>
    <row r="294" spans="1:7" x14ac:dyDescent="0.3">
      <c r="B294" s="47"/>
      <c r="C294" s="26" t="s">
        <v>26</v>
      </c>
      <c r="D294" s="27">
        <v>25</v>
      </c>
      <c r="F294" s="27">
        <f>D294*E294</f>
        <v>0</v>
      </c>
      <c r="G294" s="24" t="s">
        <v>25</v>
      </c>
    </row>
    <row r="295" spans="1:7" x14ac:dyDescent="0.3">
      <c r="B295" s="47"/>
    </row>
    <row r="296" spans="1:7" ht="115.5" x14ac:dyDescent="0.3">
      <c r="A296" s="11" t="s">
        <v>14</v>
      </c>
      <c r="B296" s="46" t="s">
        <v>65</v>
      </c>
    </row>
    <row r="297" spans="1:7" x14ac:dyDescent="0.3">
      <c r="B297" s="47"/>
      <c r="C297" s="26" t="s">
        <v>16</v>
      </c>
      <c r="D297" s="27">
        <v>10</v>
      </c>
      <c r="F297" s="27">
        <f>D297*E297</f>
        <v>0</v>
      </c>
      <c r="G297" s="24" t="s">
        <v>25</v>
      </c>
    </row>
    <row r="298" spans="1:7" x14ac:dyDescent="0.3">
      <c r="B298" s="47"/>
    </row>
    <row r="299" spans="1:7" ht="148.5" x14ac:dyDescent="0.3">
      <c r="A299" s="11" t="s">
        <v>15</v>
      </c>
      <c r="B299" s="46" t="s">
        <v>66</v>
      </c>
    </row>
    <row r="300" spans="1:7" x14ac:dyDescent="0.3">
      <c r="B300" s="47"/>
      <c r="C300" s="26" t="s">
        <v>26</v>
      </c>
      <c r="D300" s="27">
        <v>108</v>
      </c>
      <c r="F300" s="27">
        <f>D300*E300</f>
        <v>0</v>
      </c>
      <c r="G300" s="24" t="s">
        <v>25</v>
      </c>
    </row>
    <row r="301" spans="1:7" x14ac:dyDescent="0.3">
      <c r="B301" s="47"/>
    </row>
    <row r="302" spans="1:7" ht="82.5" x14ac:dyDescent="0.3">
      <c r="A302" s="11" t="s">
        <v>17</v>
      </c>
      <c r="B302" s="46" t="s">
        <v>67</v>
      </c>
    </row>
    <row r="303" spans="1:7" ht="18" x14ac:dyDescent="0.3">
      <c r="B303" s="47"/>
      <c r="C303" s="26" t="s">
        <v>2</v>
      </c>
      <c r="D303" s="27">
        <v>225</v>
      </c>
      <c r="F303" s="27">
        <f>D303*E303</f>
        <v>0</v>
      </c>
      <c r="G303" s="24" t="s">
        <v>25</v>
      </c>
    </row>
    <row r="304" spans="1:7" x14ac:dyDescent="0.3">
      <c r="B304" s="47"/>
    </row>
    <row r="305" spans="1:7" x14ac:dyDescent="0.3">
      <c r="B305" s="16" t="s">
        <v>21</v>
      </c>
      <c r="C305" s="12"/>
      <c r="D305" s="13"/>
      <c r="E305" s="13"/>
      <c r="F305" s="13">
        <f>SUM(F281:F304)</f>
        <v>0</v>
      </c>
      <c r="G305" s="14" t="s">
        <v>25</v>
      </c>
    </row>
    <row r="306" spans="1:7" x14ac:dyDescent="0.3">
      <c r="B306" s="47"/>
    </row>
    <row r="307" spans="1:7" x14ac:dyDescent="0.3">
      <c r="A307" s="33" t="s">
        <v>265</v>
      </c>
      <c r="B307" s="54" t="s">
        <v>68</v>
      </c>
    </row>
    <row r="308" spans="1:7" x14ac:dyDescent="0.3">
      <c r="B308" s="51"/>
    </row>
    <row r="309" spans="1:7" ht="33" x14ac:dyDescent="0.3">
      <c r="A309" s="55" t="s">
        <v>3</v>
      </c>
      <c r="B309" s="63" t="s">
        <v>69</v>
      </c>
    </row>
    <row r="310" spans="1:7" ht="18" x14ac:dyDescent="0.3">
      <c r="B310" s="47"/>
      <c r="C310" s="26" t="s">
        <v>2</v>
      </c>
      <c r="D310" s="27">
        <v>950</v>
      </c>
      <c r="F310" s="27">
        <f>D310*E310</f>
        <v>0</v>
      </c>
      <c r="G310" s="24" t="s">
        <v>25</v>
      </c>
    </row>
    <row r="311" spans="1:7" x14ac:dyDescent="0.3">
      <c r="B311" s="47"/>
    </row>
    <row r="312" spans="1:7" ht="66" x14ac:dyDescent="0.3">
      <c r="A312" s="11" t="s">
        <v>10</v>
      </c>
      <c r="B312" s="46" t="s">
        <v>70</v>
      </c>
    </row>
    <row r="313" spans="1:7" ht="18" x14ac:dyDescent="0.3">
      <c r="B313" s="47"/>
      <c r="C313" s="26" t="s">
        <v>2</v>
      </c>
      <c r="D313" s="27">
        <v>950</v>
      </c>
      <c r="F313" s="27">
        <f>D313*E313</f>
        <v>0</v>
      </c>
      <c r="G313" s="24" t="s">
        <v>25</v>
      </c>
    </row>
    <row r="314" spans="1:7" ht="82.5" x14ac:dyDescent="0.3">
      <c r="A314" s="11" t="s">
        <v>11</v>
      </c>
      <c r="B314" s="101" t="s">
        <v>272</v>
      </c>
    </row>
    <row r="315" spans="1:7" ht="18" x14ac:dyDescent="0.3">
      <c r="B315" s="47"/>
      <c r="C315" s="26" t="s">
        <v>2</v>
      </c>
      <c r="D315" s="27">
        <v>950</v>
      </c>
      <c r="E315" s="43"/>
      <c r="F315" s="27">
        <f>D315*E315</f>
        <v>0</v>
      </c>
      <c r="G315" s="24" t="s">
        <v>25</v>
      </c>
    </row>
    <row r="316" spans="1:7" x14ac:dyDescent="0.3">
      <c r="B316" s="47"/>
    </row>
    <row r="317" spans="1:7" ht="99" x14ac:dyDescent="0.3">
      <c r="A317" s="11" t="s">
        <v>12</v>
      </c>
      <c r="B317" s="46" t="s">
        <v>71</v>
      </c>
    </row>
    <row r="318" spans="1:7" ht="18" x14ac:dyDescent="0.3">
      <c r="B318" s="47"/>
      <c r="C318" s="26" t="s">
        <v>2</v>
      </c>
      <c r="D318" s="27">
        <v>950</v>
      </c>
      <c r="F318" s="27">
        <f>D318*E318</f>
        <v>0</v>
      </c>
      <c r="G318" s="24" t="s">
        <v>25</v>
      </c>
    </row>
    <row r="319" spans="1:7" x14ac:dyDescent="0.3">
      <c r="B319" s="47"/>
    </row>
    <row r="320" spans="1:7" x14ac:dyDescent="0.3">
      <c r="B320" s="16" t="s">
        <v>21</v>
      </c>
      <c r="C320" s="12"/>
      <c r="D320" s="13"/>
      <c r="E320" s="13"/>
      <c r="F320" s="13">
        <f>SUM(F309:F319)</f>
        <v>0</v>
      </c>
      <c r="G320" s="14" t="s">
        <v>25</v>
      </c>
    </row>
    <row r="321" spans="1:7" x14ac:dyDescent="0.3">
      <c r="B321" s="47"/>
    </row>
    <row r="322" spans="1:7" x14ac:dyDescent="0.3">
      <c r="A322" s="33" t="s">
        <v>266</v>
      </c>
      <c r="B322" s="54" t="s">
        <v>73</v>
      </c>
    </row>
    <row r="323" spans="1:7" x14ac:dyDescent="0.3">
      <c r="A323" s="55"/>
      <c r="B323" s="51"/>
    </row>
    <row r="324" spans="1:7" ht="82.5" x14ac:dyDescent="0.3">
      <c r="A324" s="55" t="s">
        <v>3</v>
      </c>
      <c r="B324" s="63" t="s">
        <v>74</v>
      </c>
    </row>
    <row r="325" spans="1:7" ht="18" x14ac:dyDescent="0.3">
      <c r="B325" s="47"/>
      <c r="C325" s="26" t="s">
        <v>2</v>
      </c>
      <c r="D325" s="27">
        <v>55</v>
      </c>
      <c r="F325" s="27">
        <f>D325*E325</f>
        <v>0</v>
      </c>
      <c r="G325" s="24" t="s">
        <v>25</v>
      </c>
    </row>
    <row r="326" spans="1:7" x14ac:dyDescent="0.3">
      <c r="B326" s="47"/>
    </row>
    <row r="327" spans="1:7" ht="33" x14ac:dyDescent="0.3">
      <c r="A327" s="11" t="s">
        <v>10</v>
      </c>
      <c r="B327" s="46" t="s">
        <v>75</v>
      </c>
    </row>
    <row r="328" spans="1:7" ht="18" x14ac:dyDescent="0.3">
      <c r="B328" s="47"/>
      <c r="C328" s="26" t="s">
        <v>2</v>
      </c>
      <c r="D328" s="27">
        <v>92</v>
      </c>
      <c r="F328" s="27">
        <f>D328*E328</f>
        <v>0</v>
      </c>
      <c r="G328" s="24" t="s">
        <v>25</v>
      </c>
    </row>
    <row r="329" spans="1:7" ht="71.25" customHeight="1" x14ac:dyDescent="0.3">
      <c r="A329" s="11" t="s">
        <v>11</v>
      </c>
      <c r="B329" s="46" t="s">
        <v>76</v>
      </c>
    </row>
    <row r="330" spans="1:7" x14ac:dyDescent="0.3">
      <c r="B330" s="47"/>
      <c r="C330" s="26" t="s">
        <v>16</v>
      </c>
      <c r="D330" s="27">
        <v>16</v>
      </c>
      <c r="E330" s="43"/>
      <c r="F330" s="27">
        <f>D330*E330</f>
        <v>0</v>
      </c>
      <c r="G330" s="24" t="s">
        <v>25</v>
      </c>
    </row>
    <row r="331" spans="1:7" x14ac:dyDescent="0.3">
      <c r="B331" s="47"/>
    </row>
    <row r="332" spans="1:7" ht="66" x14ac:dyDescent="0.3">
      <c r="A332" s="11" t="s">
        <v>12</v>
      </c>
      <c r="B332" s="46" t="s">
        <v>77</v>
      </c>
    </row>
    <row r="333" spans="1:7" x14ac:dyDescent="0.3">
      <c r="B333" s="46" t="s">
        <v>78</v>
      </c>
      <c r="C333" s="26" t="s">
        <v>26</v>
      </c>
      <c r="D333" s="27">
        <v>16</v>
      </c>
      <c r="F333" s="27">
        <f>D333*E333</f>
        <v>0</v>
      </c>
      <c r="G333" s="24" t="s">
        <v>25</v>
      </c>
    </row>
    <row r="334" spans="1:7" x14ac:dyDescent="0.3">
      <c r="B334" s="46" t="s">
        <v>79</v>
      </c>
      <c r="C334" s="26" t="s">
        <v>16</v>
      </c>
      <c r="D334" s="27">
        <v>16</v>
      </c>
      <c r="F334" s="27">
        <f>D334*E334</f>
        <v>0</v>
      </c>
      <c r="G334" s="24" t="s">
        <v>25</v>
      </c>
    </row>
    <row r="335" spans="1:7" x14ac:dyDescent="0.3">
      <c r="B335" s="46"/>
    </row>
    <row r="336" spans="1:7" ht="115.5" x14ac:dyDescent="0.3">
      <c r="A336" s="11" t="s">
        <v>13</v>
      </c>
      <c r="B336" s="46" t="s">
        <v>80</v>
      </c>
    </row>
    <row r="337" spans="1:7" ht="18" x14ac:dyDescent="0.3">
      <c r="B337" s="47"/>
      <c r="C337" s="26" t="s">
        <v>2</v>
      </c>
      <c r="D337" s="27">
        <v>700</v>
      </c>
      <c r="F337" s="27">
        <f>D337*E337</f>
        <v>0</v>
      </c>
      <c r="G337" s="24" t="s">
        <v>25</v>
      </c>
    </row>
    <row r="338" spans="1:7" x14ac:dyDescent="0.3">
      <c r="B338" s="47"/>
    </row>
    <row r="339" spans="1:7" x14ac:dyDescent="0.3">
      <c r="B339" s="16" t="s">
        <v>21</v>
      </c>
      <c r="C339" s="12"/>
      <c r="D339" s="13"/>
      <c r="E339" s="13"/>
      <c r="F339" s="13">
        <f>SUM(F324:F338)</f>
        <v>0</v>
      </c>
      <c r="G339" s="14" t="s">
        <v>25</v>
      </c>
    </row>
    <row r="340" spans="1:7" x14ac:dyDescent="0.3">
      <c r="B340" s="82"/>
      <c r="C340" s="12"/>
      <c r="D340" s="13"/>
      <c r="E340" s="13"/>
      <c r="F340" s="13"/>
      <c r="G340" s="14"/>
    </row>
    <row r="341" spans="1:7" x14ac:dyDescent="0.3">
      <c r="A341" s="33" t="s">
        <v>20</v>
      </c>
      <c r="B341" s="79" t="s">
        <v>250</v>
      </c>
      <c r="C341" s="12"/>
      <c r="D341" s="13"/>
      <c r="E341" s="13"/>
      <c r="F341" s="13"/>
      <c r="G341" s="14"/>
    </row>
    <row r="342" spans="1:7" x14ac:dyDescent="0.3">
      <c r="B342" s="79"/>
      <c r="C342" s="12"/>
      <c r="D342" s="13"/>
      <c r="E342" s="13"/>
      <c r="F342" s="13"/>
      <c r="G342" s="14"/>
    </row>
    <row r="343" spans="1:7" ht="70.5" customHeight="1" x14ac:dyDescent="0.3">
      <c r="B343" s="102" t="s">
        <v>254</v>
      </c>
      <c r="C343" s="103"/>
      <c r="D343" s="103"/>
      <c r="E343" s="103"/>
      <c r="F343" s="103"/>
      <c r="G343" s="103"/>
    </row>
    <row r="344" spans="1:7" ht="51" customHeight="1" x14ac:dyDescent="0.3">
      <c r="B344" s="102" t="s">
        <v>255</v>
      </c>
      <c r="C344" s="102"/>
      <c r="D344" s="102"/>
      <c r="E344" s="102"/>
      <c r="F344" s="102"/>
      <c r="G344" s="102"/>
    </row>
    <row r="345" spans="1:7" ht="84.75" customHeight="1" x14ac:dyDescent="0.3">
      <c r="B345" s="102" t="s">
        <v>256</v>
      </c>
      <c r="C345" s="102"/>
      <c r="D345" s="102"/>
      <c r="E345" s="102"/>
      <c r="F345" s="102"/>
      <c r="G345" s="102"/>
    </row>
    <row r="346" spans="1:7" ht="308.25" customHeight="1" x14ac:dyDescent="0.3">
      <c r="B346" s="86" t="s">
        <v>280</v>
      </c>
      <c r="C346" s="12"/>
      <c r="D346" s="13"/>
      <c r="E346" s="13"/>
      <c r="F346" s="13"/>
      <c r="G346" s="14"/>
    </row>
    <row r="347" spans="1:7" x14ac:dyDescent="0.3">
      <c r="B347" s="79"/>
      <c r="C347" s="12"/>
      <c r="D347" s="13"/>
      <c r="E347" s="13"/>
      <c r="F347" s="13"/>
      <c r="G347" s="14"/>
    </row>
    <row r="348" spans="1:7" ht="207.75" customHeight="1" x14ac:dyDescent="0.3">
      <c r="A348" s="11" t="s">
        <v>3</v>
      </c>
      <c r="B348" s="86" t="s">
        <v>251</v>
      </c>
      <c r="C348" s="26" t="s">
        <v>16</v>
      </c>
      <c r="D348" s="27">
        <v>3</v>
      </c>
      <c r="F348" s="27">
        <f>D348*E348</f>
        <v>0</v>
      </c>
      <c r="G348" s="24" t="s">
        <v>25</v>
      </c>
    </row>
    <row r="349" spans="1:7" x14ac:dyDescent="0.3">
      <c r="B349" s="79"/>
      <c r="C349" s="12"/>
      <c r="D349" s="13"/>
      <c r="E349" s="13"/>
    </row>
    <row r="350" spans="1:7" ht="210.75" customHeight="1" x14ac:dyDescent="0.3">
      <c r="A350" s="11" t="s">
        <v>10</v>
      </c>
      <c r="B350" s="86" t="s">
        <v>285</v>
      </c>
      <c r="C350" s="26" t="s">
        <v>16</v>
      </c>
      <c r="D350" s="27">
        <v>66</v>
      </c>
      <c r="F350" s="27">
        <f t="shared" ref="F350:F372" si="6">D350*E350</f>
        <v>0</v>
      </c>
      <c r="G350" s="24" t="s">
        <v>25</v>
      </c>
    </row>
    <row r="351" spans="1:7" x14ac:dyDescent="0.3">
      <c r="B351" s="79"/>
      <c r="C351" s="12"/>
      <c r="D351" s="13"/>
      <c r="E351" s="13"/>
    </row>
    <row r="352" spans="1:7" ht="204" customHeight="1" x14ac:dyDescent="0.3">
      <c r="A352" s="11" t="s">
        <v>11</v>
      </c>
      <c r="B352" s="86" t="s">
        <v>286</v>
      </c>
      <c r="C352" s="26" t="s">
        <v>16</v>
      </c>
      <c r="D352" s="27">
        <v>12</v>
      </c>
      <c r="F352" s="27">
        <f t="shared" si="6"/>
        <v>0</v>
      </c>
      <c r="G352" s="24" t="s">
        <v>25</v>
      </c>
    </row>
    <row r="353" spans="1:7" x14ac:dyDescent="0.3">
      <c r="B353" s="91"/>
      <c r="C353" s="92"/>
      <c r="D353" s="93"/>
      <c r="E353" s="13"/>
    </row>
    <row r="354" spans="1:7" ht="330" x14ac:dyDescent="0.3">
      <c r="A354" s="11" t="s">
        <v>12</v>
      </c>
      <c r="B354" s="90" t="s">
        <v>281</v>
      </c>
      <c r="C354" s="94" t="s">
        <v>16</v>
      </c>
      <c r="D354" s="95">
        <v>37</v>
      </c>
      <c r="E354" s="27">
        <v>3325</v>
      </c>
      <c r="F354" s="27">
        <f t="shared" si="6"/>
        <v>123025</v>
      </c>
      <c r="G354" s="24" t="s">
        <v>25</v>
      </c>
    </row>
    <row r="355" spans="1:7" x14ac:dyDescent="0.3">
      <c r="B355" s="79"/>
      <c r="C355" s="12"/>
      <c r="D355" s="13"/>
      <c r="E355" s="13"/>
    </row>
    <row r="356" spans="1:7" ht="148.5" x14ac:dyDescent="0.3">
      <c r="A356" s="11" t="s">
        <v>13</v>
      </c>
      <c r="B356" s="89" t="s">
        <v>290</v>
      </c>
      <c r="C356" s="96" t="s">
        <v>16</v>
      </c>
      <c r="D356" s="96">
        <v>50</v>
      </c>
      <c r="E356" s="97"/>
      <c r="F356" s="27">
        <f t="shared" si="6"/>
        <v>0</v>
      </c>
      <c r="G356" s="24" t="s">
        <v>25</v>
      </c>
    </row>
    <row r="357" spans="1:7" x14ac:dyDescent="0.3">
      <c r="B357" s="89"/>
      <c r="C357" s="87"/>
      <c r="D357" s="87"/>
      <c r="E357" s="88"/>
      <c r="G357" s="24" t="s">
        <v>25</v>
      </c>
    </row>
    <row r="358" spans="1:7" ht="148.5" x14ac:dyDescent="0.3">
      <c r="A358" s="11" t="s">
        <v>14</v>
      </c>
      <c r="B358" s="89" t="s">
        <v>289</v>
      </c>
      <c r="C358" s="96" t="s">
        <v>16</v>
      </c>
      <c r="D358" s="96">
        <v>10</v>
      </c>
      <c r="E358" s="97"/>
      <c r="F358" s="27">
        <f t="shared" si="6"/>
        <v>0</v>
      </c>
      <c r="G358" s="24" t="s">
        <v>25</v>
      </c>
    </row>
    <row r="359" spans="1:7" x14ac:dyDescent="0.3">
      <c r="B359" s="89"/>
      <c r="C359" s="96"/>
      <c r="D359" s="96"/>
      <c r="E359" s="97"/>
    </row>
    <row r="360" spans="1:7" ht="201" customHeight="1" x14ac:dyDescent="0.3">
      <c r="A360" s="11" t="s">
        <v>15</v>
      </c>
      <c r="B360" s="90" t="s">
        <v>252</v>
      </c>
      <c r="C360" s="96" t="s">
        <v>16</v>
      </c>
      <c r="D360" s="96">
        <v>39</v>
      </c>
      <c r="E360" s="97"/>
      <c r="F360" s="27">
        <f t="shared" si="6"/>
        <v>0</v>
      </c>
      <c r="G360" s="24" t="s">
        <v>25</v>
      </c>
    </row>
    <row r="361" spans="1:7" ht="18.75" customHeight="1" x14ac:dyDescent="0.3">
      <c r="B361" s="90"/>
      <c r="C361" s="96"/>
      <c r="D361" s="96"/>
      <c r="E361" s="97"/>
    </row>
    <row r="362" spans="1:7" ht="191.25" customHeight="1" x14ac:dyDescent="0.3">
      <c r="A362" s="11" t="s">
        <v>17</v>
      </c>
      <c r="B362" s="98" t="s">
        <v>294</v>
      </c>
      <c r="C362" s="96" t="s">
        <v>16</v>
      </c>
      <c r="D362" s="96">
        <v>6</v>
      </c>
      <c r="E362" s="97"/>
      <c r="F362" s="27">
        <f t="shared" si="6"/>
        <v>0</v>
      </c>
      <c r="G362" s="24" t="s">
        <v>25</v>
      </c>
    </row>
    <row r="363" spans="1:7" ht="20.25" customHeight="1" x14ac:dyDescent="0.3">
      <c r="B363" s="98"/>
      <c r="C363" s="96"/>
      <c r="D363" s="96"/>
      <c r="E363" s="97"/>
    </row>
    <row r="364" spans="1:7" ht="187.5" customHeight="1" x14ac:dyDescent="0.3">
      <c r="A364" s="11" t="s">
        <v>91</v>
      </c>
      <c r="B364" s="98" t="s">
        <v>287</v>
      </c>
      <c r="C364" s="96" t="s">
        <v>16</v>
      </c>
      <c r="D364" s="96">
        <v>15</v>
      </c>
      <c r="E364" s="97"/>
      <c r="F364" s="27">
        <f t="shared" si="6"/>
        <v>0</v>
      </c>
      <c r="G364" s="24" t="s">
        <v>25</v>
      </c>
    </row>
    <row r="365" spans="1:7" ht="18.75" customHeight="1" x14ac:dyDescent="0.3">
      <c r="B365" s="98"/>
      <c r="C365" s="96"/>
      <c r="D365" s="96"/>
      <c r="E365" s="97"/>
    </row>
    <row r="366" spans="1:7" ht="171.75" customHeight="1" x14ac:dyDescent="0.3">
      <c r="A366" s="11" t="s">
        <v>95</v>
      </c>
      <c r="B366" s="98" t="s">
        <v>288</v>
      </c>
      <c r="C366" s="96" t="s">
        <v>16</v>
      </c>
      <c r="D366" s="96">
        <v>54</v>
      </c>
      <c r="E366" s="97"/>
      <c r="F366" s="27">
        <f t="shared" si="6"/>
        <v>0</v>
      </c>
      <c r="G366" s="24" t="s">
        <v>25</v>
      </c>
    </row>
    <row r="367" spans="1:7" ht="19.5" customHeight="1" x14ac:dyDescent="0.3">
      <c r="B367" s="98"/>
      <c r="C367" s="96"/>
      <c r="D367" s="96"/>
      <c r="E367" s="97"/>
    </row>
    <row r="368" spans="1:7" ht="122.25" customHeight="1" x14ac:dyDescent="0.3">
      <c r="A368" s="11" t="s">
        <v>98</v>
      </c>
      <c r="B368" s="98" t="s">
        <v>291</v>
      </c>
      <c r="C368" s="96" t="s">
        <v>16</v>
      </c>
      <c r="D368" s="96">
        <v>38</v>
      </c>
      <c r="E368" s="97"/>
      <c r="F368" s="27">
        <f t="shared" si="6"/>
        <v>0</v>
      </c>
      <c r="G368" s="24" t="s">
        <v>25</v>
      </c>
    </row>
    <row r="369" spans="1:7" ht="18" customHeight="1" x14ac:dyDescent="0.3">
      <c r="B369" s="98"/>
      <c r="C369" s="96"/>
      <c r="D369" s="96"/>
      <c r="E369" s="97"/>
    </row>
    <row r="370" spans="1:7" ht="106.5" customHeight="1" x14ac:dyDescent="0.3">
      <c r="A370" s="11" t="s">
        <v>100</v>
      </c>
      <c r="B370" s="98" t="s">
        <v>293</v>
      </c>
      <c r="C370" s="96" t="s">
        <v>16</v>
      </c>
      <c r="D370" s="96">
        <v>11</v>
      </c>
      <c r="E370" s="97"/>
      <c r="F370" s="27">
        <f t="shared" si="6"/>
        <v>0</v>
      </c>
      <c r="G370" s="24" t="s">
        <v>25</v>
      </c>
    </row>
    <row r="371" spans="1:7" ht="18.75" customHeight="1" x14ac:dyDescent="0.3">
      <c r="B371" s="98"/>
      <c r="C371" s="96"/>
      <c r="D371" s="96"/>
      <c r="E371" s="97"/>
    </row>
    <row r="372" spans="1:7" ht="95.25" customHeight="1" x14ac:dyDescent="0.3">
      <c r="A372" s="11" t="s">
        <v>102</v>
      </c>
      <c r="B372" s="98" t="s">
        <v>292</v>
      </c>
      <c r="C372" s="96" t="s">
        <v>16</v>
      </c>
      <c r="D372" s="96">
        <v>31</v>
      </c>
      <c r="E372" s="97"/>
      <c r="F372" s="27">
        <f t="shared" si="6"/>
        <v>0</v>
      </c>
      <c r="G372" s="24" t="s">
        <v>25</v>
      </c>
    </row>
    <row r="373" spans="1:7" x14ac:dyDescent="0.3">
      <c r="B373" s="91"/>
      <c r="C373" s="92"/>
      <c r="D373" s="93"/>
      <c r="E373" s="93"/>
      <c r="F373" s="13"/>
      <c r="G373" s="14"/>
    </row>
    <row r="374" spans="1:7" x14ac:dyDescent="0.3">
      <c r="B374" s="79" t="s">
        <v>21</v>
      </c>
      <c r="C374" s="12"/>
      <c r="D374" s="13"/>
      <c r="E374" s="13"/>
      <c r="F374" s="13">
        <v>0</v>
      </c>
      <c r="G374" s="14" t="s">
        <v>25</v>
      </c>
    </row>
    <row r="375" spans="1:7" x14ac:dyDescent="0.3">
      <c r="B375" s="79"/>
      <c r="C375" s="12"/>
      <c r="D375" s="13"/>
      <c r="E375" s="13"/>
      <c r="F375" s="13"/>
      <c r="G375" s="14"/>
    </row>
    <row r="376" spans="1:7" x14ac:dyDescent="0.3">
      <c r="A376" s="33" t="s">
        <v>53</v>
      </c>
      <c r="B376" s="79" t="s">
        <v>253</v>
      </c>
      <c r="C376" s="12"/>
      <c r="D376" s="13"/>
      <c r="E376" s="13"/>
      <c r="F376" s="13"/>
      <c r="G376" s="14"/>
    </row>
    <row r="377" spans="1:7" x14ac:dyDescent="0.3">
      <c r="A377" s="33"/>
      <c r="B377" s="79"/>
      <c r="C377" s="12"/>
      <c r="D377" s="13"/>
      <c r="E377" s="13"/>
      <c r="F377" s="13"/>
      <c r="G377" s="14"/>
    </row>
    <row r="378" spans="1:7" ht="33" x14ac:dyDescent="0.3">
      <c r="A378" s="11" t="s">
        <v>3</v>
      </c>
      <c r="B378" s="81" t="s">
        <v>245</v>
      </c>
      <c r="C378" s="26" t="s">
        <v>16</v>
      </c>
      <c r="D378" s="27">
        <v>140</v>
      </c>
      <c r="F378" s="27">
        <f>D378*E378</f>
        <v>0</v>
      </c>
      <c r="G378" s="24" t="s">
        <v>25</v>
      </c>
    </row>
    <row r="379" spans="1:7" x14ac:dyDescent="0.3">
      <c r="B379" s="81"/>
    </row>
    <row r="380" spans="1:7" x14ac:dyDescent="0.3">
      <c r="B380" s="100" t="s">
        <v>21</v>
      </c>
      <c r="C380" s="12"/>
      <c r="D380" s="13"/>
      <c r="E380" s="13"/>
      <c r="F380" s="13">
        <f>F378</f>
        <v>0</v>
      </c>
      <c r="G380" s="14" t="s">
        <v>25</v>
      </c>
    </row>
    <row r="381" spans="1:7" x14ac:dyDescent="0.3">
      <c r="B381" s="79"/>
      <c r="C381" s="12"/>
      <c r="D381" s="13"/>
      <c r="E381" s="13"/>
      <c r="F381" s="13"/>
      <c r="G381" s="14"/>
    </row>
    <row r="382" spans="1:7" ht="33" x14ac:dyDescent="0.3">
      <c r="A382" s="33" t="s">
        <v>59</v>
      </c>
      <c r="B382" s="79" t="s">
        <v>267</v>
      </c>
      <c r="C382" s="12"/>
      <c r="D382" s="13"/>
      <c r="E382" s="13"/>
      <c r="F382" s="13"/>
      <c r="G382" s="14"/>
    </row>
    <row r="383" spans="1:7" x14ac:dyDescent="0.3">
      <c r="A383" s="33"/>
      <c r="B383" s="82"/>
      <c r="C383" s="12"/>
      <c r="D383" s="13"/>
      <c r="E383" s="13"/>
      <c r="F383" s="13"/>
      <c r="G383" s="14"/>
    </row>
    <row r="384" spans="1:7" ht="247.5" x14ac:dyDescent="0.3">
      <c r="A384" s="11" t="s">
        <v>3</v>
      </c>
      <c r="B384" s="84" t="s">
        <v>282</v>
      </c>
      <c r="C384" s="26" t="s">
        <v>16</v>
      </c>
      <c r="D384" s="27">
        <v>1</v>
      </c>
      <c r="F384" s="27">
        <f>D384*E384</f>
        <v>0</v>
      </c>
      <c r="G384" s="24" t="s">
        <v>25</v>
      </c>
    </row>
    <row r="385" spans="1:7" x14ac:dyDescent="0.3">
      <c r="B385" s="84"/>
      <c r="C385" s="12"/>
      <c r="D385" s="13"/>
      <c r="E385" s="13"/>
      <c r="F385" s="13"/>
      <c r="G385" s="14"/>
    </row>
    <row r="386" spans="1:7" x14ac:dyDescent="0.3">
      <c r="B386" s="82" t="s">
        <v>21</v>
      </c>
      <c r="C386" s="12"/>
      <c r="D386" s="13"/>
      <c r="E386" s="13"/>
      <c r="F386" s="13">
        <f>F384</f>
        <v>0</v>
      </c>
      <c r="G386" s="14" t="s">
        <v>25</v>
      </c>
    </row>
    <row r="387" spans="1:7" x14ac:dyDescent="0.3">
      <c r="B387" s="79"/>
      <c r="C387" s="12"/>
      <c r="D387" s="13"/>
      <c r="E387" s="13"/>
      <c r="F387" s="13"/>
      <c r="G387" s="14"/>
    </row>
    <row r="388" spans="1:7" x14ac:dyDescent="0.3">
      <c r="A388" s="33" t="s">
        <v>60</v>
      </c>
      <c r="B388" s="79" t="s">
        <v>248</v>
      </c>
      <c r="C388" s="12"/>
      <c r="D388" s="13"/>
      <c r="E388" s="13"/>
      <c r="F388" s="13"/>
      <c r="G388" s="14"/>
    </row>
    <row r="389" spans="1:7" x14ac:dyDescent="0.3">
      <c r="B389" s="79"/>
      <c r="C389" s="12"/>
      <c r="D389" s="13"/>
      <c r="E389" s="13"/>
      <c r="F389" s="13"/>
      <c r="G389" s="14"/>
    </row>
    <row r="390" spans="1:7" ht="285" customHeight="1" x14ac:dyDescent="0.3">
      <c r="A390" s="11" t="s">
        <v>3</v>
      </c>
      <c r="B390" s="85" t="s">
        <v>284</v>
      </c>
      <c r="C390" s="26" t="s">
        <v>246</v>
      </c>
      <c r="D390" s="27">
        <v>1</v>
      </c>
      <c r="F390" s="27">
        <f>D390*E390</f>
        <v>0</v>
      </c>
      <c r="G390" s="24" t="s">
        <v>25</v>
      </c>
    </row>
    <row r="391" spans="1:7" x14ac:dyDescent="0.3">
      <c r="B391" s="79"/>
      <c r="C391" s="12"/>
      <c r="D391" s="13"/>
      <c r="E391" s="13"/>
      <c r="F391" s="13"/>
      <c r="G391" s="14"/>
    </row>
    <row r="392" spans="1:7" ht="51" x14ac:dyDescent="0.3">
      <c r="A392" s="11" t="s">
        <v>10</v>
      </c>
      <c r="B392" s="80" t="s">
        <v>247</v>
      </c>
      <c r="C392" s="26" t="s">
        <v>16</v>
      </c>
      <c r="D392" s="27">
        <v>2</v>
      </c>
      <c r="F392" s="27">
        <f>D392*E392</f>
        <v>0</v>
      </c>
      <c r="G392" s="24" t="s">
        <v>25</v>
      </c>
    </row>
    <row r="393" spans="1:7" x14ac:dyDescent="0.3">
      <c r="B393" s="79"/>
      <c r="C393" s="12"/>
      <c r="D393" s="13"/>
      <c r="E393" s="13"/>
      <c r="F393" s="13"/>
      <c r="G393" s="14"/>
    </row>
    <row r="394" spans="1:7" x14ac:dyDescent="0.3">
      <c r="B394" s="79" t="s">
        <v>21</v>
      </c>
      <c r="C394" s="12"/>
      <c r="D394" s="13"/>
      <c r="E394" s="13"/>
      <c r="F394" s="13">
        <f>SUM(F390:F392)</f>
        <v>0</v>
      </c>
      <c r="G394" s="14" t="s">
        <v>25</v>
      </c>
    </row>
    <row r="395" spans="1:7" x14ac:dyDescent="0.3">
      <c r="B395" s="79"/>
      <c r="C395" s="12"/>
      <c r="D395" s="13"/>
      <c r="E395" s="13"/>
      <c r="F395" s="13"/>
      <c r="G395" s="14"/>
    </row>
    <row r="396" spans="1:7" x14ac:dyDescent="0.3">
      <c r="A396" s="33" t="s">
        <v>72</v>
      </c>
      <c r="B396" s="79" t="s">
        <v>249</v>
      </c>
      <c r="C396" s="12"/>
      <c r="D396" s="13"/>
      <c r="E396" s="13"/>
      <c r="F396" s="13"/>
      <c r="G396" s="14"/>
    </row>
    <row r="397" spans="1:7" x14ac:dyDescent="0.3">
      <c r="B397" s="79"/>
      <c r="C397" s="12"/>
      <c r="D397" s="13"/>
      <c r="E397" s="13"/>
      <c r="F397" s="13"/>
      <c r="G397" s="14"/>
    </row>
    <row r="398" spans="1:7" ht="66" x14ac:dyDescent="0.3">
      <c r="A398" s="11" t="s">
        <v>3</v>
      </c>
      <c r="B398" s="84" t="s">
        <v>257</v>
      </c>
      <c r="C398" s="26" t="s">
        <v>18</v>
      </c>
      <c r="D398" s="27">
        <v>1</v>
      </c>
      <c r="F398" s="27">
        <f>D398*E398</f>
        <v>0</v>
      </c>
      <c r="G398" s="24" t="s">
        <v>25</v>
      </c>
    </row>
    <row r="399" spans="1:7" x14ac:dyDescent="0.3">
      <c r="B399" s="82"/>
      <c r="C399" s="12"/>
      <c r="D399" s="13"/>
      <c r="E399" s="13"/>
      <c r="F399" s="13"/>
      <c r="G399" s="14"/>
    </row>
    <row r="400" spans="1:7" x14ac:dyDescent="0.3">
      <c r="B400" s="82" t="s">
        <v>21</v>
      </c>
      <c r="C400" s="12"/>
      <c r="D400" s="13"/>
      <c r="E400" s="13"/>
      <c r="F400" s="13">
        <f>F398</f>
        <v>0</v>
      </c>
      <c r="G400" s="14" t="s">
        <v>25</v>
      </c>
    </row>
    <row r="401" spans="1:8" x14ac:dyDescent="0.3">
      <c r="B401" s="79"/>
      <c r="C401" s="12"/>
      <c r="D401" s="13"/>
      <c r="E401" s="13"/>
      <c r="F401" s="13"/>
      <c r="G401" s="14"/>
    </row>
    <row r="402" spans="1:8" x14ac:dyDescent="0.3">
      <c r="B402" s="99"/>
      <c r="C402" s="12"/>
      <c r="D402" s="13"/>
      <c r="E402" s="13"/>
      <c r="F402" s="13"/>
      <c r="G402" s="14"/>
    </row>
    <row r="403" spans="1:8" s="2" customFormat="1" ht="20.100000000000001" customHeight="1" x14ac:dyDescent="0.25">
      <c r="A403" s="112" t="s">
        <v>19</v>
      </c>
      <c r="B403" s="113"/>
      <c r="C403" s="113"/>
      <c r="D403" s="113"/>
      <c r="E403" s="113"/>
      <c r="F403" s="18"/>
      <c r="G403" s="4"/>
    </row>
    <row r="404" spans="1:8" s="2" customFormat="1" x14ac:dyDescent="0.3">
      <c r="A404" s="70" t="s">
        <v>260</v>
      </c>
      <c r="B404" s="104" t="str">
        <f>B10</f>
        <v>PRIPREMNI RADOVI, RUŠENJA I DEMONTAŽE</v>
      </c>
      <c r="C404" s="105"/>
      <c r="D404" s="105"/>
      <c r="E404" s="106"/>
      <c r="F404" s="71">
        <f>F37</f>
        <v>0</v>
      </c>
      <c r="G404" s="72" t="s">
        <v>25</v>
      </c>
      <c r="H404" s="78"/>
    </row>
    <row r="405" spans="1:8" s="2" customFormat="1" x14ac:dyDescent="0.3">
      <c r="A405" s="69" t="s">
        <v>261</v>
      </c>
      <c r="B405" s="104" t="str">
        <f>B40</f>
        <v>ZIDARSKI RADOVI</v>
      </c>
      <c r="C405" s="105"/>
      <c r="D405" s="105"/>
      <c r="E405" s="106"/>
      <c r="F405" s="68">
        <f>F68</f>
        <v>0</v>
      </c>
      <c r="G405" s="7" t="s">
        <v>25</v>
      </c>
    </row>
    <row r="406" spans="1:8" s="2" customFormat="1" x14ac:dyDescent="0.3">
      <c r="A406" s="69" t="s">
        <v>262</v>
      </c>
      <c r="B406" s="104" t="str">
        <f>B70</f>
        <v>FASADERSKI RADOVI</v>
      </c>
      <c r="C406" s="105"/>
      <c r="D406" s="105"/>
      <c r="E406" s="106"/>
      <c r="F406" s="68">
        <f>F99</f>
        <v>0</v>
      </c>
      <c r="G406" s="7" t="s">
        <v>25</v>
      </c>
    </row>
    <row r="407" spans="1:8" s="2" customFormat="1" x14ac:dyDescent="0.3">
      <c r="A407" s="69" t="s">
        <v>263</v>
      </c>
      <c r="B407" s="104" t="str">
        <f>B101</f>
        <v>ZAMJENA POSTOJEĆE VANJSKE STOLARIJE</v>
      </c>
      <c r="C407" s="105"/>
      <c r="D407" s="105"/>
      <c r="E407" s="106"/>
      <c r="F407" s="68">
        <f>F277</f>
        <v>0</v>
      </c>
      <c r="G407" s="7" t="s">
        <v>25</v>
      </c>
      <c r="H407" s="78"/>
    </row>
    <row r="408" spans="1:8" s="2" customFormat="1" x14ac:dyDescent="0.3">
      <c r="A408" s="69" t="s">
        <v>264</v>
      </c>
      <c r="B408" s="104" t="str">
        <f>B279</f>
        <v>LIMARSKI RADOVI</v>
      </c>
      <c r="C408" s="105"/>
      <c r="D408" s="105"/>
      <c r="E408" s="106"/>
      <c r="F408" s="68">
        <f>F305</f>
        <v>0</v>
      </c>
      <c r="G408" s="7" t="s">
        <v>25</v>
      </c>
    </row>
    <row r="409" spans="1:8" s="2" customFormat="1" x14ac:dyDescent="0.3">
      <c r="A409" s="69" t="s">
        <v>265</v>
      </c>
      <c r="B409" s="104" t="str">
        <f>B307</f>
        <v>TOPLINSKA IZOLACIJA STROPA PREMA TAVANU</v>
      </c>
      <c r="C409" s="105"/>
      <c r="D409" s="105"/>
      <c r="E409" s="106"/>
      <c r="F409" s="68">
        <f>F320</f>
        <v>0</v>
      </c>
      <c r="G409" s="7" t="s">
        <v>25</v>
      </c>
    </row>
    <row r="410" spans="1:8" s="2" customFormat="1" x14ac:dyDescent="0.3">
      <c r="A410" s="69" t="s">
        <v>266</v>
      </c>
      <c r="B410" s="104" t="str">
        <f>B322</f>
        <v>OSTALI I ZAVRŠNI RADOVI</v>
      </c>
      <c r="C410" s="105"/>
      <c r="D410" s="105"/>
      <c r="E410" s="106"/>
      <c r="F410" s="68">
        <f>F339</f>
        <v>0</v>
      </c>
      <c r="G410" s="7" t="s">
        <v>25</v>
      </c>
      <c r="H410" s="78"/>
    </row>
    <row r="411" spans="1:8" s="2" customFormat="1" x14ac:dyDescent="0.3">
      <c r="A411" s="73" t="s">
        <v>20</v>
      </c>
      <c r="B411" s="104" t="str">
        <f>B341</f>
        <v>ZAMJENA RASVJETE</v>
      </c>
      <c r="C411" s="105"/>
      <c r="D411" s="105"/>
      <c r="E411" s="106"/>
      <c r="F411" s="74">
        <f>F374</f>
        <v>0</v>
      </c>
      <c r="G411" s="7" t="s">
        <v>25</v>
      </c>
      <c r="H411" s="78"/>
    </row>
    <row r="412" spans="1:8" s="2" customFormat="1" ht="16.5" customHeight="1" x14ac:dyDescent="0.3">
      <c r="A412" s="73" t="s">
        <v>53</v>
      </c>
      <c r="B412" s="104" t="str">
        <f>B376</f>
        <v>UGRADNJA RADIJATORSKIH TERMOSTATSKIH VENTILA</v>
      </c>
      <c r="C412" s="105"/>
      <c r="D412" s="105"/>
      <c r="E412" s="106"/>
      <c r="F412" s="74">
        <f>F380</f>
        <v>0</v>
      </c>
      <c r="G412" s="7" t="s">
        <v>25</v>
      </c>
      <c r="H412" s="78"/>
    </row>
    <row r="413" spans="1:8" s="2" customFormat="1" ht="16.5" customHeight="1" x14ac:dyDescent="0.3">
      <c r="A413" s="73" t="s">
        <v>59</v>
      </c>
      <c r="B413" s="104" t="str">
        <f>B382</f>
        <v>UGRADNJA BROJILA ELEKTRIČNE ENERGIJE S DALJINSKIM OČITANJEM</v>
      </c>
      <c r="C413" s="105"/>
      <c r="D413" s="105"/>
      <c r="E413" s="106"/>
      <c r="F413" s="74">
        <f>F386</f>
        <v>0</v>
      </c>
      <c r="G413" s="7" t="s">
        <v>25</v>
      </c>
      <c r="H413" s="78"/>
    </row>
    <row r="414" spans="1:8" s="2" customFormat="1" ht="16.5" customHeight="1" x14ac:dyDescent="0.3">
      <c r="A414" s="73" t="s">
        <v>60</v>
      </c>
      <c r="B414" s="104" t="str">
        <f>B388</f>
        <v>UGRADNJA KALORIMETRA S DALJINSKIM OČITANJEM</v>
      </c>
      <c r="C414" s="105"/>
      <c r="D414" s="105"/>
      <c r="E414" s="106"/>
      <c r="F414" s="74">
        <f>F394</f>
        <v>0</v>
      </c>
      <c r="G414" s="7" t="s">
        <v>25</v>
      </c>
      <c r="H414" s="78"/>
    </row>
    <row r="415" spans="1:8" s="2" customFormat="1" ht="16.5" customHeight="1" thickBot="1" x14ac:dyDescent="0.35">
      <c r="A415" s="73" t="s">
        <v>72</v>
      </c>
      <c r="B415" s="104" t="str">
        <f>B396</f>
        <v>UGRADNJA VODOMJERA S DALJINSKIM OČITANJEM</v>
      </c>
      <c r="C415" s="105"/>
      <c r="D415" s="105"/>
      <c r="E415" s="106"/>
      <c r="F415" s="74">
        <f>F400</f>
        <v>0</v>
      </c>
      <c r="G415" s="7" t="s">
        <v>25</v>
      </c>
      <c r="H415" s="78"/>
    </row>
    <row r="416" spans="1:8" s="2" customFormat="1" ht="20.100000000000001" customHeight="1" thickTop="1" x14ac:dyDescent="0.25">
      <c r="A416" s="115" t="s">
        <v>22</v>
      </c>
      <c r="B416" s="116"/>
      <c r="C416" s="116"/>
      <c r="D416" s="116"/>
      <c r="E416" s="117"/>
      <c r="F416" s="75">
        <f>SUM(F404:F415)</f>
        <v>0</v>
      </c>
      <c r="G416" s="6" t="s">
        <v>25</v>
      </c>
    </row>
    <row r="417" spans="1:7" s="2" customFormat="1" ht="20.100000000000001" customHeight="1" x14ac:dyDescent="0.25">
      <c r="A417" s="109" t="s">
        <v>23</v>
      </c>
      <c r="B417" s="110"/>
      <c r="C417" s="110"/>
      <c r="D417" s="110"/>
      <c r="E417" s="111"/>
      <c r="F417" s="68">
        <f>F416*0.25</f>
        <v>0</v>
      </c>
      <c r="G417" s="5" t="s">
        <v>25</v>
      </c>
    </row>
    <row r="418" spans="1:7" s="2" customFormat="1" ht="20.100000000000001" customHeight="1" x14ac:dyDescent="0.25">
      <c r="A418" s="112" t="s">
        <v>24</v>
      </c>
      <c r="B418" s="113"/>
      <c r="C418" s="113"/>
      <c r="D418" s="113"/>
      <c r="E418" s="114"/>
      <c r="F418" s="67">
        <f>F416+F417</f>
        <v>0</v>
      </c>
      <c r="G418" s="6" t="s">
        <v>25</v>
      </c>
    </row>
    <row r="419" spans="1:7" x14ac:dyDescent="0.3">
      <c r="A419" s="55"/>
      <c r="B419" s="66"/>
    </row>
    <row r="420" spans="1:7" x14ac:dyDescent="0.3">
      <c r="A420" s="55"/>
      <c r="B420" s="66"/>
    </row>
    <row r="421" spans="1:7" x14ac:dyDescent="0.3">
      <c r="A421" s="55"/>
      <c r="B421" s="66"/>
    </row>
    <row r="422" spans="1:7" x14ac:dyDescent="0.3">
      <c r="A422" s="55"/>
      <c r="B422" s="66"/>
    </row>
  </sheetData>
  <mergeCells count="27">
    <mergeCell ref="A417:E417"/>
    <mergeCell ref="A418:E418"/>
    <mergeCell ref="A403:E403"/>
    <mergeCell ref="B409:E409"/>
    <mergeCell ref="B410:E410"/>
    <mergeCell ref="A416:E416"/>
    <mergeCell ref="B404:E404"/>
    <mergeCell ref="B405:E405"/>
    <mergeCell ref="B406:E406"/>
    <mergeCell ref="B407:E407"/>
    <mergeCell ref="B408:E408"/>
    <mergeCell ref="B415:E415"/>
    <mergeCell ref="B413:E413"/>
    <mergeCell ref="B414:E414"/>
    <mergeCell ref="B108:F108"/>
    <mergeCell ref="B106:F106"/>
    <mergeCell ref="B107:F107"/>
    <mergeCell ref="A4:F4"/>
    <mergeCell ref="A1:F1"/>
    <mergeCell ref="B103:F103"/>
    <mergeCell ref="B104:F104"/>
    <mergeCell ref="B105:F105"/>
    <mergeCell ref="B343:G343"/>
    <mergeCell ref="B344:G344"/>
    <mergeCell ref="B345:G345"/>
    <mergeCell ref="B411:E411"/>
    <mergeCell ref="B412:E412"/>
  </mergeCells>
  <phoneticPr fontId="21" type="noConversion"/>
  <pageMargins left="0.35" right="0.3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Jurić Basarić</dc:creator>
  <cp:lastModifiedBy>Korisnik</cp:lastModifiedBy>
  <cp:lastPrinted>2017-01-31T08:12:17Z</cp:lastPrinted>
  <dcterms:created xsi:type="dcterms:W3CDTF">2015-11-05T07:22:53Z</dcterms:created>
  <dcterms:modified xsi:type="dcterms:W3CDTF">2017-12-05T08:23:29Z</dcterms:modified>
</cp:coreProperties>
</file>